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irena_istvanic_asoo_hr/Documents/Documents/KURIKULI DOSTAVLJENI U MINISTARSTVO/"/>
    </mc:Choice>
  </mc:AlternateContent>
  <xr:revisionPtr revIDLastSave="24" documentId="8_{805B5BE6-4B13-4862-B5B7-E51EEC6E9CC6}" xr6:coauthVersionLast="47" xr6:coauthVersionMax="47" xr10:uidLastSave="{3FC02C40-DFE9-4589-A553-31D701BABFD9}"/>
  <bookViews>
    <workbookView xWindow="12" yWindow="12" windowWidth="23016" windowHeight="13656" xr2:uid="{834BB0B5-0BBB-40C2-B716-E469237EEFE4}"/>
  </bookViews>
  <sheets>
    <sheet name="Izračun_4.1" sheetId="1" r:id="rId1"/>
    <sheet name="Izračun_4.2" sheetId="5" r:id="rId2"/>
    <sheet name="OO dio" sheetId="6" r:id="rId3"/>
  </sheets>
  <externalReferences>
    <externalReference r:id="rId4"/>
  </externalReferences>
  <definedNames>
    <definedName name="_Toc157676429" localSheetId="0">Izračun_4.1!$B$25</definedName>
    <definedName name="_Toc177978864" localSheetId="0">Izračun_4.1!$B$24</definedName>
    <definedName name="_Toc177978870" localSheetId="0">Izračun_4.1!#REF!</definedName>
    <definedName name="_Toc177978871" localSheetId="0">Izračun_4.1!#REF!</definedName>
    <definedName name="_Toc177978872" localSheetId="0">Izračun_4.1!#REF!</definedName>
    <definedName name="_Toc177978873" localSheetId="0">Izračun_4.1!#REF!</definedName>
    <definedName name="_Toc177978874" localSheetId="0">Izračun_4.1!#REF!</definedName>
    <definedName name="_Toc177978875" localSheetId="0">Izračun_4.1!#REF!</definedName>
    <definedName name="_Toc177978877" localSheetId="0">Izračun_4.1!$B$24</definedName>
    <definedName name="_Toc177978878" localSheetId="0">Izračun_4.1!$B$25</definedName>
    <definedName name="_Toc177978887" localSheetId="0">Izračun_4.1!#REF!</definedName>
    <definedName name="_xlnm.Print_Area" localSheetId="0">Izračun_4.1!$A$1:$X$30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7" i="1"/>
  <c r="K28" i="1"/>
  <c r="J28" i="1"/>
  <c r="M2" i="1" l="1"/>
  <c r="B25" i="1"/>
  <c r="C25" i="1"/>
  <c r="F25" i="1"/>
  <c r="H25" i="1"/>
  <c r="I25" i="1"/>
  <c r="B19" i="1"/>
  <c r="C19" i="1"/>
  <c r="E19" i="1"/>
  <c r="G19" i="1"/>
  <c r="H19" i="1"/>
  <c r="I19" i="1"/>
  <c r="B20" i="1"/>
  <c r="C20" i="1"/>
  <c r="D20" i="1"/>
  <c r="E20" i="1"/>
  <c r="G20" i="1"/>
  <c r="H20" i="1"/>
  <c r="I20" i="1"/>
  <c r="B21" i="1"/>
  <c r="C21" i="1"/>
  <c r="D21" i="1"/>
  <c r="E21" i="1"/>
  <c r="G21" i="1"/>
  <c r="H21" i="1"/>
  <c r="I21" i="1"/>
  <c r="B22" i="1"/>
  <c r="C22" i="1"/>
  <c r="G22" i="1"/>
  <c r="H22" i="1"/>
  <c r="I22" i="1"/>
  <c r="B23" i="1"/>
  <c r="C23" i="1"/>
  <c r="D23" i="1"/>
  <c r="E23" i="1"/>
  <c r="G23" i="1"/>
  <c r="H23" i="1"/>
  <c r="I23" i="1"/>
  <c r="B24" i="1"/>
  <c r="C24" i="1"/>
  <c r="E24" i="1"/>
  <c r="G24" i="1"/>
  <c r="H24" i="1"/>
  <c r="I24" i="1"/>
  <c r="B10" i="1"/>
  <c r="C10" i="1"/>
  <c r="D10" i="1"/>
  <c r="E10" i="1"/>
  <c r="G10" i="1"/>
  <c r="H10" i="1"/>
  <c r="I10" i="1"/>
  <c r="B11" i="1"/>
  <c r="C11" i="1"/>
  <c r="D11" i="1"/>
  <c r="E11" i="1"/>
  <c r="G11" i="1"/>
  <c r="H11" i="1"/>
  <c r="I11" i="1"/>
  <c r="B12" i="1"/>
  <c r="C12" i="1"/>
  <c r="D12" i="1"/>
  <c r="E12" i="1"/>
  <c r="G12" i="1"/>
  <c r="H12" i="1"/>
  <c r="I12" i="1"/>
  <c r="B13" i="1"/>
  <c r="C13" i="1"/>
  <c r="D13" i="1"/>
  <c r="E13" i="1"/>
  <c r="F13" i="1"/>
  <c r="G13" i="1"/>
  <c r="H13" i="1"/>
  <c r="I13" i="1"/>
  <c r="B14" i="1"/>
  <c r="C14" i="1"/>
  <c r="D14" i="1"/>
  <c r="E14" i="1"/>
  <c r="G14" i="1"/>
  <c r="H14" i="1"/>
  <c r="I14" i="1"/>
  <c r="B15" i="1"/>
  <c r="C15" i="1"/>
  <c r="D15" i="1"/>
  <c r="E15" i="1"/>
  <c r="H15" i="1"/>
  <c r="I15" i="1"/>
  <c r="B16" i="1"/>
  <c r="C16" i="1"/>
  <c r="D16" i="1"/>
  <c r="E16" i="1"/>
  <c r="G16" i="1"/>
  <c r="H16" i="1"/>
  <c r="I16" i="1"/>
  <c r="B8" i="1"/>
  <c r="C8" i="1"/>
  <c r="H8" i="1"/>
  <c r="I8" i="1"/>
  <c r="B2" i="1"/>
  <c r="C2" i="1"/>
  <c r="B3" i="1"/>
  <c r="C3" i="1"/>
  <c r="H3" i="1"/>
  <c r="I3" i="1"/>
  <c r="B4" i="1"/>
  <c r="C4" i="1"/>
  <c r="B5" i="1"/>
  <c r="C5" i="1"/>
  <c r="H5" i="1"/>
  <c r="I5" i="1"/>
  <c r="B6" i="1"/>
  <c r="C6" i="1"/>
  <c r="H6" i="1"/>
  <c r="I6" i="1"/>
  <c r="B7" i="1"/>
  <c r="C7" i="1"/>
  <c r="D7" i="1"/>
  <c r="E7" i="1"/>
  <c r="F7" i="1"/>
  <c r="G7" i="1"/>
  <c r="H7" i="1"/>
  <c r="I7" i="1"/>
  <c r="J26" i="6"/>
  <c r="H26" i="6"/>
  <c r="G26" i="6"/>
  <c r="F26" i="6"/>
  <c r="K25" i="6" s="1"/>
  <c r="E26" i="6"/>
  <c r="D26" i="6"/>
  <c r="B26" i="6"/>
  <c r="I25" i="6"/>
  <c r="F25" i="6"/>
  <c r="C25" i="6"/>
  <c r="L25" i="6" s="1"/>
  <c r="K24" i="6"/>
  <c r="I24" i="6"/>
  <c r="L24" i="6" s="1"/>
  <c r="F24" i="6"/>
  <c r="C24" i="6"/>
  <c r="K23" i="6"/>
  <c r="I23" i="6"/>
  <c r="F23" i="6"/>
  <c r="C23" i="6"/>
  <c r="L23" i="6" s="1"/>
  <c r="K22" i="6"/>
  <c r="I22" i="6"/>
  <c r="L22" i="6" s="1"/>
  <c r="F22" i="6"/>
  <c r="C22" i="6"/>
  <c r="K21" i="6"/>
  <c r="I21" i="6"/>
  <c r="I26" i="6" s="1"/>
  <c r="F21" i="6"/>
  <c r="C21" i="6"/>
  <c r="C26" i="6" s="1"/>
  <c r="M26" i="6" s="1"/>
  <c r="M11" i="6"/>
  <c r="K11" i="6"/>
  <c r="J11" i="6"/>
  <c r="H11" i="6"/>
  <c r="G11" i="6"/>
  <c r="E11" i="6"/>
  <c r="D11" i="6"/>
  <c r="B11" i="6"/>
  <c r="N10" i="6"/>
  <c r="L10" i="6"/>
  <c r="I10" i="6"/>
  <c r="F10" i="6"/>
  <c r="C10" i="6"/>
  <c r="O10" i="6" s="1"/>
  <c r="O9" i="6"/>
  <c r="N9" i="6"/>
  <c r="N11" i="6" s="1"/>
  <c r="L9" i="6"/>
  <c r="I9" i="6"/>
  <c r="F9" i="6"/>
  <c r="C9" i="6"/>
  <c r="N8" i="6"/>
  <c r="L8" i="6"/>
  <c r="I8" i="6"/>
  <c r="F8" i="6"/>
  <c r="C8" i="6"/>
  <c r="O8" i="6" s="1"/>
  <c r="N7" i="6"/>
  <c r="L7" i="6"/>
  <c r="I7" i="6"/>
  <c r="F7" i="6"/>
  <c r="C7" i="6"/>
  <c r="O7" i="6" s="1"/>
  <c r="N6" i="6"/>
  <c r="L6" i="6"/>
  <c r="I6" i="6"/>
  <c r="O6" i="6" s="1"/>
  <c r="F6" i="6"/>
  <c r="C6" i="6"/>
  <c r="N5" i="6"/>
  <c r="L5" i="6"/>
  <c r="I5" i="6"/>
  <c r="F5" i="6"/>
  <c r="C5" i="6"/>
  <c r="O5" i="6" s="1"/>
  <c r="O4" i="6"/>
  <c r="N4" i="6"/>
  <c r="L4" i="6"/>
  <c r="I4" i="6"/>
  <c r="F4" i="6"/>
  <c r="C4" i="6"/>
  <c r="N3" i="6"/>
  <c r="L3" i="6"/>
  <c r="L11" i="6" s="1"/>
  <c r="I3" i="6"/>
  <c r="I11" i="6" s="1"/>
  <c r="F3" i="6"/>
  <c r="F11" i="6" s="1"/>
  <c r="C3" i="6"/>
  <c r="C11" i="6" s="1"/>
  <c r="P11" i="6" s="1"/>
  <c r="K26" i="6" l="1"/>
  <c r="O3" i="6"/>
  <c r="O11" i="6" s="1"/>
  <c r="L21" i="6"/>
  <c r="L26" i="6" s="1"/>
  <c r="W65" i="5"/>
  <c r="V65" i="5"/>
  <c r="W33" i="5"/>
  <c r="V33" i="5"/>
  <c r="N65" i="5"/>
  <c r="O65" i="5"/>
  <c r="P65" i="5"/>
  <c r="Q65" i="5"/>
  <c r="R65" i="5"/>
  <c r="S65" i="5"/>
  <c r="T65" i="5"/>
  <c r="M65" i="5"/>
  <c r="K65" i="5"/>
  <c r="J65" i="5"/>
  <c r="M51" i="5"/>
  <c r="N51" i="5"/>
  <c r="O51" i="5"/>
  <c r="P51" i="5"/>
  <c r="Q51" i="5"/>
  <c r="R51" i="5"/>
  <c r="S51" i="5"/>
  <c r="T51" i="5"/>
  <c r="M52" i="5"/>
  <c r="N52" i="5"/>
  <c r="O52" i="5"/>
  <c r="P52" i="5"/>
  <c r="Q52" i="5"/>
  <c r="R52" i="5"/>
  <c r="S52" i="5"/>
  <c r="T52" i="5"/>
  <c r="M53" i="5"/>
  <c r="S53" i="5" s="1"/>
  <c r="N53" i="5"/>
  <c r="T53" i="5" s="1"/>
  <c r="O53" i="5"/>
  <c r="P53" i="5"/>
  <c r="Q53" i="5"/>
  <c r="R53" i="5"/>
  <c r="M54" i="5"/>
  <c r="N54" i="5"/>
  <c r="O54" i="5"/>
  <c r="P54" i="5"/>
  <c r="Q54" i="5"/>
  <c r="R54" i="5"/>
  <c r="S54" i="5"/>
  <c r="T54" i="5"/>
  <c r="M55" i="5"/>
  <c r="N55" i="5"/>
  <c r="O55" i="5"/>
  <c r="P55" i="5"/>
  <c r="Q55" i="5"/>
  <c r="R55" i="5"/>
  <c r="S55" i="5"/>
  <c r="T55" i="5"/>
  <c r="M56" i="5"/>
  <c r="N56" i="5"/>
  <c r="O56" i="5"/>
  <c r="P56" i="5"/>
  <c r="Q56" i="5"/>
  <c r="R56" i="5"/>
  <c r="S56" i="5"/>
  <c r="T56" i="5"/>
  <c r="M57" i="5"/>
  <c r="N57" i="5"/>
  <c r="O57" i="5"/>
  <c r="P57" i="5"/>
  <c r="Q57" i="5"/>
  <c r="R57" i="5"/>
  <c r="S57" i="5"/>
  <c r="T57" i="5"/>
  <c r="M58" i="5"/>
  <c r="S58" i="5" s="1"/>
  <c r="N58" i="5"/>
  <c r="T58" i="5" s="1"/>
  <c r="O58" i="5"/>
  <c r="P58" i="5"/>
  <c r="Q58" i="5"/>
  <c r="R58" i="5"/>
  <c r="M59" i="5"/>
  <c r="N59" i="5"/>
  <c r="O59" i="5"/>
  <c r="P59" i="5"/>
  <c r="Q59" i="5"/>
  <c r="R59" i="5"/>
  <c r="S59" i="5"/>
  <c r="T59" i="5"/>
  <c r="M60" i="5"/>
  <c r="N60" i="5"/>
  <c r="O60" i="5"/>
  <c r="P60" i="5"/>
  <c r="Q60" i="5"/>
  <c r="R60" i="5"/>
  <c r="S60" i="5"/>
  <c r="T60" i="5"/>
  <c r="M61" i="5"/>
  <c r="N61" i="5"/>
  <c r="O61" i="5"/>
  <c r="P61" i="5"/>
  <c r="Q61" i="5"/>
  <c r="R61" i="5"/>
  <c r="S61" i="5"/>
  <c r="T61" i="5"/>
  <c r="M62" i="5"/>
  <c r="N62" i="5"/>
  <c r="O62" i="5"/>
  <c r="P62" i="5"/>
  <c r="Q62" i="5"/>
  <c r="R62" i="5"/>
  <c r="S62" i="5"/>
  <c r="T62" i="5"/>
  <c r="M63" i="5"/>
  <c r="S63" i="5" s="1"/>
  <c r="N63" i="5"/>
  <c r="T63" i="5" s="1"/>
  <c r="O63" i="5"/>
  <c r="P63" i="5"/>
  <c r="Q63" i="5"/>
  <c r="R63" i="5"/>
  <c r="M64" i="5"/>
  <c r="N64" i="5"/>
  <c r="O64" i="5"/>
  <c r="P64" i="5"/>
  <c r="Q64" i="5"/>
  <c r="R64" i="5"/>
  <c r="S64" i="5"/>
  <c r="T64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J51" i="5"/>
  <c r="K51" i="5"/>
  <c r="J52" i="5"/>
  <c r="K52" i="5"/>
  <c r="J53" i="5"/>
  <c r="K53" i="5"/>
  <c r="J54" i="5"/>
  <c r="K54" i="5"/>
  <c r="J55" i="5"/>
  <c r="K55" i="5"/>
  <c r="J56" i="5"/>
  <c r="K56" i="5"/>
  <c r="J57" i="5"/>
  <c r="K57" i="5"/>
  <c r="J58" i="5"/>
  <c r="K58" i="5"/>
  <c r="J59" i="5"/>
  <c r="K59" i="5"/>
  <c r="J60" i="5"/>
  <c r="K60" i="5"/>
  <c r="J61" i="5"/>
  <c r="K61" i="5"/>
  <c r="J62" i="5"/>
  <c r="K62" i="5"/>
  <c r="J63" i="5"/>
  <c r="K63" i="5"/>
  <c r="J64" i="5"/>
  <c r="K64" i="5"/>
  <c r="R50" i="5"/>
  <c r="Q50" i="5"/>
  <c r="P50" i="5"/>
  <c r="O50" i="5"/>
  <c r="N50" i="5"/>
  <c r="T50" i="5" s="1"/>
  <c r="M50" i="5"/>
  <c r="S50" i="5" s="1"/>
  <c r="L50" i="5"/>
  <c r="K50" i="5"/>
  <c r="J50" i="5"/>
  <c r="C65" i="5"/>
  <c r="R75" i="5"/>
  <c r="Q75" i="5"/>
  <c r="P75" i="5"/>
  <c r="O75" i="5"/>
  <c r="N75" i="5"/>
  <c r="M75" i="5"/>
  <c r="L75" i="5"/>
  <c r="K75" i="5"/>
  <c r="J75" i="5"/>
  <c r="R74" i="5"/>
  <c r="Q74" i="5"/>
  <c r="P74" i="5"/>
  <c r="O74" i="5"/>
  <c r="N74" i="5"/>
  <c r="T74" i="5" s="1"/>
  <c r="M74" i="5"/>
  <c r="S74" i="5" s="1"/>
  <c r="L74" i="5"/>
  <c r="K74" i="5"/>
  <c r="J74" i="5"/>
  <c r="S73" i="5"/>
  <c r="R73" i="5"/>
  <c r="Q73" i="5"/>
  <c r="P73" i="5"/>
  <c r="O73" i="5"/>
  <c r="N73" i="5"/>
  <c r="M73" i="5"/>
  <c r="L73" i="5"/>
  <c r="K73" i="5"/>
  <c r="J73" i="5"/>
  <c r="R72" i="5"/>
  <c r="Q72" i="5"/>
  <c r="P72" i="5"/>
  <c r="O72" i="5"/>
  <c r="N72" i="5"/>
  <c r="T72" i="5" s="1"/>
  <c r="M72" i="5"/>
  <c r="L72" i="5"/>
  <c r="K72" i="5"/>
  <c r="J72" i="5"/>
  <c r="T71" i="5"/>
  <c r="S71" i="5"/>
  <c r="R71" i="5"/>
  <c r="Q71" i="5"/>
  <c r="P71" i="5"/>
  <c r="O71" i="5"/>
  <c r="N71" i="5"/>
  <c r="M71" i="5"/>
  <c r="L71" i="5"/>
  <c r="K71" i="5"/>
  <c r="J71" i="5"/>
  <c r="R70" i="5"/>
  <c r="Q70" i="5"/>
  <c r="P70" i="5"/>
  <c r="O70" i="5"/>
  <c r="N70" i="5"/>
  <c r="M70" i="5"/>
  <c r="S70" i="5" s="1"/>
  <c r="L70" i="5"/>
  <c r="K70" i="5"/>
  <c r="J70" i="5"/>
  <c r="T69" i="5"/>
  <c r="R69" i="5"/>
  <c r="Q69" i="5"/>
  <c r="P69" i="5"/>
  <c r="O69" i="5"/>
  <c r="N69" i="5"/>
  <c r="M69" i="5"/>
  <c r="L69" i="5"/>
  <c r="K69" i="5"/>
  <c r="J69" i="5"/>
  <c r="R68" i="5"/>
  <c r="Q68" i="5"/>
  <c r="P68" i="5"/>
  <c r="O68" i="5"/>
  <c r="N68" i="5"/>
  <c r="M68" i="5"/>
  <c r="S68" i="5" s="1"/>
  <c r="L68" i="5"/>
  <c r="K68" i="5"/>
  <c r="J68" i="5"/>
  <c r="R67" i="5"/>
  <c r="Q67" i="5"/>
  <c r="P67" i="5"/>
  <c r="O67" i="5"/>
  <c r="N67" i="5"/>
  <c r="M67" i="5"/>
  <c r="L67" i="5"/>
  <c r="K67" i="5"/>
  <c r="J67" i="5"/>
  <c r="C49" i="5"/>
  <c r="R48" i="5"/>
  <c r="Q48" i="5"/>
  <c r="P48" i="5"/>
  <c r="O48" i="5"/>
  <c r="N48" i="5"/>
  <c r="M48" i="5"/>
  <c r="L48" i="5"/>
  <c r="K48" i="5"/>
  <c r="J48" i="5"/>
  <c r="R47" i="5"/>
  <c r="Q47" i="5"/>
  <c r="P47" i="5"/>
  <c r="O47" i="5"/>
  <c r="S47" i="5" s="1"/>
  <c r="N47" i="5"/>
  <c r="M47" i="5"/>
  <c r="L47" i="5"/>
  <c r="K47" i="5"/>
  <c r="J47" i="5"/>
  <c r="R46" i="5"/>
  <c r="Q46" i="5"/>
  <c r="P46" i="5"/>
  <c r="O46" i="5"/>
  <c r="N46" i="5"/>
  <c r="M46" i="5"/>
  <c r="L46" i="5"/>
  <c r="K46" i="5"/>
  <c r="J46" i="5"/>
  <c r="R45" i="5"/>
  <c r="Q45" i="5"/>
  <c r="P45" i="5"/>
  <c r="O45" i="5"/>
  <c r="N45" i="5"/>
  <c r="M45" i="5"/>
  <c r="L45" i="5"/>
  <c r="K45" i="5"/>
  <c r="J45" i="5"/>
  <c r="R44" i="5"/>
  <c r="Q44" i="5"/>
  <c r="P44" i="5"/>
  <c r="O44" i="5"/>
  <c r="N44" i="5"/>
  <c r="M44" i="5"/>
  <c r="L44" i="5"/>
  <c r="K44" i="5"/>
  <c r="J44" i="5"/>
  <c r="R43" i="5"/>
  <c r="Q43" i="5"/>
  <c r="P43" i="5"/>
  <c r="O43" i="5"/>
  <c r="N43" i="5"/>
  <c r="T43" i="5" s="1"/>
  <c r="M43" i="5"/>
  <c r="L43" i="5"/>
  <c r="K43" i="5"/>
  <c r="J43" i="5"/>
  <c r="R42" i="5"/>
  <c r="Q42" i="5"/>
  <c r="P42" i="5"/>
  <c r="O42" i="5"/>
  <c r="N42" i="5"/>
  <c r="M42" i="5"/>
  <c r="S42" i="5" s="1"/>
  <c r="L42" i="5"/>
  <c r="K42" i="5"/>
  <c r="J42" i="5"/>
  <c r="R41" i="5"/>
  <c r="Q41" i="5"/>
  <c r="P41" i="5"/>
  <c r="O41" i="5"/>
  <c r="N41" i="5"/>
  <c r="T41" i="5" s="1"/>
  <c r="M41" i="5"/>
  <c r="S41" i="5" s="1"/>
  <c r="L41" i="5"/>
  <c r="K41" i="5"/>
  <c r="J41" i="5"/>
  <c r="R40" i="5"/>
  <c r="Q40" i="5"/>
  <c r="P40" i="5"/>
  <c r="O40" i="5"/>
  <c r="N40" i="5"/>
  <c r="M40" i="5"/>
  <c r="L40" i="5"/>
  <c r="K40" i="5"/>
  <c r="J40" i="5"/>
  <c r="R39" i="5"/>
  <c r="Q39" i="5"/>
  <c r="P39" i="5"/>
  <c r="O39" i="5"/>
  <c r="N39" i="5"/>
  <c r="M39" i="5"/>
  <c r="S39" i="5" s="1"/>
  <c r="L39" i="5"/>
  <c r="K39" i="5"/>
  <c r="J39" i="5"/>
  <c r="R38" i="5"/>
  <c r="Q38" i="5"/>
  <c r="P38" i="5"/>
  <c r="O38" i="5"/>
  <c r="N38" i="5"/>
  <c r="M38" i="5"/>
  <c r="L38" i="5"/>
  <c r="K38" i="5"/>
  <c r="J38" i="5"/>
  <c r="R37" i="5"/>
  <c r="Q37" i="5"/>
  <c r="P37" i="5"/>
  <c r="O37" i="5"/>
  <c r="N37" i="5"/>
  <c r="M37" i="5"/>
  <c r="L37" i="5"/>
  <c r="K37" i="5"/>
  <c r="J37" i="5"/>
  <c r="R36" i="5"/>
  <c r="Q36" i="5"/>
  <c r="P36" i="5"/>
  <c r="O36" i="5"/>
  <c r="N36" i="5"/>
  <c r="M36" i="5"/>
  <c r="L36" i="5"/>
  <c r="K36" i="5"/>
  <c r="J36" i="5"/>
  <c r="R35" i="5"/>
  <c r="Q35" i="5"/>
  <c r="P35" i="5"/>
  <c r="O35" i="5"/>
  <c r="N35" i="5"/>
  <c r="M35" i="5"/>
  <c r="L35" i="5"/>
  <c r="K35" i="5"/>
  <c r="J35" i="5"/>
  <c r="R34" i="5"/>
  <c r="Q34" i="5"/>
  <c r="P34" i="5"/>
  <c r="O34" i="5"/>
  <c r="N34" i="5"/>
  <c r="M34" i="5"/>
  <c r="S34" i="5" s="1"/>
  <c r="L34" i="5"/>
  <c r="K34" i="5"/>
  <c r="J34" i="5"/>
  <c r="C33" i="5"/>
  <c r="R32" i="5"/>
  <c r="Q32" i="5"/>
  <c r="P32" i="5"/>
  <c r="O32" i="5"/>
  <c r="N32" i="5"/>
  <c r="M32" i="5"/>
  <c r="L32" i="5"/>
  <c r="K32" i="5"/>
  <c r="J32" i="5"/>
  <c r="R31" i="5"/>
  <c r="Q31" i="5"/>
  <c r="P31" i="5"/>
  <c r="O31" i="5"/>
  <c r="N31" i="5"/>
  <c r="M31" i="5"/>
  <c r="L31" i="5"/>
  <c r="K31" i="5"/>
  <c r="J31" i="5"/>
  <c r="R30" i="5"/>
  <c r="Q30" i="5"/>
  <c r="P30" i="5"/>
  <c r="O30" i="5"/>
  <c r="N30" i="5"/>
  <c r="M30" i="5"/>
  <c r="L30" i="5"/>
  <c r="K30" i="5"/>
  <c r="J30" i="5"/>
  <c r="R29" i="5"/>
  <c r="Q29" i="5"/>
  <c r="P29" i="5"/>
  <c r="O29" i="5"/>
  <c r="N29" i="5"/>
  <c r="T29" i="5" s="1"/>
  <c r="M29" i="5"/>
  <c r="S29" i="5" s="1"/>
  <c r="L29" i="5"/>
  <c r="K29" i="5"/>
  <c r="J29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S27" i="5" s="1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T21" i="5" s="1"/>
  <c r="M21" i="5"/>
  <c r="L21" i="5"/>
  <c r="K21" i="5"/>
  <c r="J21" i="5"/>
  <c r="R20" i="5"/>
  <c r="Q20" i="5"/>
  <c r="P20" i="5"/>
  <c r="O20" i="5"/>
  <c r="N20" i="5"/>
  <c r="M20" i="5"/>
  <c r="L20" i="5"/>
  <c r="K20" i="5"/>
  <c r="J20" i="5"/>
  <c r="R19" i="5"/>
  <c r="Q19" i="5"/>
  <c r="P19" i="5"/>
  <c r="O19" i="5"/>
  <c r="N19" i="5"/>
  <c r="M19" i="5"/>
  <c r="L19" i="5"/>
  <c r="K19" i="5"/>
  <c r="J19" i="5"/>
  <c r="R18" i="5"/>
  <c r="Q18" i="5"/>
  <c r="P18" i="5"/>
  <c r="O18" i="5"/>
  <c r="N18" i="5"/>
  <c r="M18" i="5"/>
  <c r="L18" i="5"/>
  <c r="K18" i="5"/>
  <c r="J18" i="5"/>
  <c r="C17" i="5"/>
  <c r="R16" i="5"/>
  <c r="Q16" i="5"/>
  <c r="P16" i="5"/>
  <c r="O16" i="5"/>
  <c r="N16" i="5"/>
  <c r="M16" i="5"/>
  <c r="L16" i="5"/>
  <c r="K16" i="5"/>
  <c r="J16" i="5"/>
  <c r="R15" i="5"/>
  <c r="Q15" i="5"/>
  <c r="P15" i="5"/>
  <c r="O15" i="5"/>
  <c r="N15" i="5"/>
  <c r="M15" i="5"/>
  <c r="L15" i="5"/>
  <c r="K15" i="5"/>
  <c r="J15" i="5"/>
  <c r="R14" i="5"/>
  <c r="Q14" i="5"/>
  <c r="P14" i="5"/>
  <c r="O14" i="5"/>
  <c r="N14" i="5"/>
  <c r="M14" i="5"/>
  <c r="L14" i="5"/>
  <c r="K14" i="5"/>
  <c r="J14" i="5"/>
  <c r="R13" i="5"/>
  <c r="Q13" i="5"/>
  <c r="P13" i="5"/>
  <c r="O13" i="5"/>
  <c r="N13" i="5"/>
  <c r="M13" i="5"/>
  <c r="L13" i="5"/>
  <c r="K13" i="5"/>
  <c r="J13" i="5"/>
  <c r="R12" i="5"/>
  <c r="Q12" i="5"/>
  <c r="P12" i="5"/>
  <c r="O12" i="5"/>
  <c r="N12" i="5"/>
  <c r="M12" i="5"/>
  <c r="L12" i="5"/>
  <c r="K12" i="5"/>
  <c r="J12" i="5"/>
  <c r="R11" i="5"/>
  <c r="Q11" i="5"/>
  <c r="P11" i="5"/>
  <c r="O11" i="5"/>
  <c r="N11" i="5"/>
  <c r="M11" i="5"/>
  <c r="L11" i="5"/>
  <c r="K11" i="5"/>
  <c r="J11" i="5"/>
  <c r="R10" i="5"/>
  <c r="Q10" i="5"/>
  <c r="P10" i="5"/>
  <c r="O10" i="5"/>
  <c r="N10" i="5"/>
  <c r="M10" i="5"/>
  <c r="L10" i="5"/>
  <c r="K10" i="5"/>
  <c r="J10" i="5"/>
  <c r="R9" i="5"/>
  <c r="Q9" i="5"/>
  <c r="P9" i="5"/>
  <c r="O9" i="5"/>
  <c r="N9" i="5"/>
  <c r="T9" i="5" s="1"/>
  <c r="M9" i="5"/>
  <c r="L9" i="5"/>
  <c r="K9" i="5"/>
  <c r="J9" i="5"/>
  <c r="R8" i="5"/>
  <c r="Q8" i="5"/>
  <c r="P8" i="5"/>
  <c r="O8" i="5"/>
  <c r="N8" i="5"/>
  <c r="T8" i="5" s="1"/>
  <c r="M8" i="5"/>
  <c r="S8" i="5" s="1"/>
  <c r="L8" i="5"/>
  <c r="K8" i="5"/>
  <c r="J8" i="5"/>
  <c r="R7" i="5"/>
  <c r="Q7" i="5"/>
  <c r="P7" i="5"/>
  <c r="O7" i="5"/>
  <c r="N7" i="5"/>
  <c r="M7" i="5"/>
  <c r="L7" i="5"/>
  <c r="K7" i="5"/>
  <c r="J7" i="5"/>
  <c r="R6" i="5"/>
  <c r="Q6" i="5"/>
  <c r="P6" i="5"/>
  <c r="O6" i="5"/>
  <c r="N6" i="5"/>
  <c r="M6" i="5"/>
  <c r="S6" i="5" s="1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R20" i="1"/>
  <c r="R21" i="1"/>
  <c r="R22" i="1"/>
  <c r="R23" i="1"/>
  <c r="R24" i="1"/>
  <c r="R25" i="1"/>
  <c r="Q20" i="1"/>
  <c r="Q21" i="1"/>
  <c r="Q22" i="1"/>
  <c r="Q23" i="1"/>
  <c r="Q24" i="1"/>
  <c r="Q25" i="1"/>
  <c r="P20" i="1"/>
  <c r="P21" i="1"/>
  <c r="P22" i="1"/>
  <c r="P23" i="1"/>
  <c r="P24" i="1"/>
  <c r="P25" i="1"/>
  <c r="O20" i="1"/>
  <c r="O21" i="1"/>
  <c r="O22" i="1"/>
  <c r="O23" i="1"/>
  <c r="O24" i="1"/>
  <c r="O25" i="1"/>
  <c r="N20" i="1"/>
  <c r="N21" i="1"/>
  <c r="N22" i="1"/>
  <c r="T22" i="1" s="1"/>
  <c r="N23" i="1"/>
  <c r="T23" i="1" s="1"/>
  <c r="N24" i="1"/>
  <c r="N25" i="1"/>
  <c r="M20" i="1"/>
  <c r="M21" i="1"/>
  <c r="M22" i="1"/>
  <c r="M23" i="1"/>
  <c r="M24" i="1"/>
  <c r="M25" i="1"/>
  <c r="Q11" i="1"/>
  <c r="Q12" i="1"/>
  <c r="Q13" i="1"/>
  <c r="Q14" i="1"/>
  <c r="Q15" i="1"/>
  <c r="R11" i="1"/>
  <c r="R12" i="1"/>
  <c r="R13" i="1"/>
  <c r="R14" i="1"/>
  <c r="P11" i="1"/>
  <c r="P12" i="1"/>
  <c r="P13" i="1"/>
  <c r="P14" i="1"/>
  <c r="P15" i="1"/>
  <c r="P16" i="1"/>
  <c r="O11" i="1"/>
  <c r="O12" i="1"/>
  <c r="O13" i="1"/>
  <c r="O14" i="1"/>
  <c r="O15" i="1"/>
  <c r="O16" i="1"/>
  <c r="N11" i="1"/>
  <c r="N12" i="1"/>
  <c r="N13" i="1"/>
  <c r="N14" i="1"/>
  <c r="N15" i="1"/>
  <c r="N16" i="1"/>
  <c r="M11" i="1"/>
  <c r="M12" i="1"/>
  <c r="M13" i="1"/>
  <c r="M14" i="1"/>
  <c r="M15" i="1"/>
  <c r="M16" i="1"/>
  <c r="R3" i="1"/>
  <c r="R4" i="1"/>
  <c r="R5" i="1"/>
  <c r="R6" i="1"/>
  <c r="R7" i="1"/>
  <c r="R8" i="1"/>
  <c r="Q3" i="1"/>
  <c r="Q4" i="1"/>
  <c r="Q5" i="1"/>
  <c r="Q6" i="1"/>
  <c r="Q7" i="1"/>
  <c r="Q8" i="1"/>
  <c r="P3" i="1"/>
  <c r="P4" i="1"/>
  <c r="P5" i="1"/>
  <c r="P6" i="1"/>
  <c r="P7" i="1"/>
  <c r="P8" i="1"/>
  <c r="O3" i="1"/>
  <c r="O4" i="1"/>
  <c r="O5" i="1"/>
  <c r="O6" i="1"/>
  <c r="O7" i="1"/>
  <c r="O8" i="1"/>
  <c r="P2" i="1"/>
  <c r="N3" i="1"/>
  <c r="N4" i="1"/>
  <c r="N5" i="1"/>
  <c r="N6" i="1"/>
  <c r="N7" i="1"/>
  <c r="M3" i="1"/>
  <c r="M4" i="1"/>
  <c r="M5" i="1"/>
  <c r="M6" i="1"/>
  <c r="M7" i="1"/>
  <c r="L20" i="1"/>
  <c r="L21" i="1"/>
  <c r="L22" i="1"/>
  <c r="L23" i="1"/>
  <c r="L24" i="1"/>
  <c r="L25" i="1"/>
  <c r="L11" i="1"/>
  <c r="L12" i="1"/>
  <c r="L13" i="1"/>
  <c r="L14" i="1"/>
  <c r="L15" i="1"/>
  <c r="L16" i="1"/>
  <c r="L3" i="1"/>
  <c r="L4" i="1"/>
  <c r="L5" i="1"/>
  <c r="L6" i="1"/>
  <c r="L7" i="1"/>
  <c r="K20" i="1"/>
  <c r="K21" i="1"/>
  <c r="K22" i="1"/>
  <c r="K23" i="1"/>
  <c r="K24" i="1"/>
  <c r="J20" i="1"/>
  <c r="J21" i="1"/>
  <c r="J22" i="1"/>
  <c r="J23" i="1"/>
  <c r="J24" i="1"/>
  <c r="K11" i="1"/>
  <c r="K12" i="1"/>
  <c r="K13" i="1"/>
  <c r="K14" i="1"/>
  <c r="J11" i="1"/>
  <c r="J12" i="1"/>
  <c r="J13" i="1"/>
  <c r="J14" i="1"/>
  <c r="K3" i="1"/>
  <c r="K4" i="1"/>
  <c r="K5" i="1"/>
  <c r="K6" i="1"/>
  <c r="J3" i="1"/>
  <c r="J4" i="1"/>
  <c r="J5" i="1"/>
  <c r="J6" i="1"/>
  <c r="S4" i="1" l="1"/>
  <c r="T14" i="1"/>
  <c r="T20" i="1"/>
  <c r="T16" i="1"/>
  <c r="T13" i="1"/>
  <c r="T15" i="1"/>
  <c r="T11" i="1"/>
  <c r="T21" i="1"/>
  <c r="T12" i="1"/>
  <c r="S24" i="1"/>
  <c r="S13" i="1"/>
  <c r="T25" i="1"/>
  <c r="T24" i="1"/>
  <c r="S16" i="1"/>
  <c r="S12" i="1"/>
  <c r="S15" i="1"/>
  <c r="S11" i="1"/>
  <c r="S25" i="1"/>
  <c r="T5" i="1"/>
  <c r="S14" i="1"/>
  <c r="S22" i="1"/>
  <c r="S23" i="1"/>
  <c r="T6" i="1"/>
  <c r="S20" i="1"/>
  <c r="S21" i="1"/>
  <c r="S7" i="5"/>
  <c r="T42" i="5"/>
  <c r="T75" i="5"/>
  <c r="T11" i="5"/>
  <c r="T23" i="5"/>
  <c r="S32" i="5"/>
  <c r="S44" i="5"/>
  <c r="S9" i="5"/>
  <c r="T44" i="5"/>
  <c r="T7" i="5"/>
  <c r="S16" i="5"/>
  <c r="S69" i="5"/>
  <c r="T40" i="5"/>
  <c r="T47" i="5"/>
  <c r="S45" i="5"/>
  <c r="T27" i="5"/>
  <c r="T4" i="5"/>
  <c r="S25" i="5"/>
  <c r="S5" i="5"/>
  <c r="T16" i="5"/>
  <c r="T5" i="5"/>
  <c r="S14" i="5"/>
  <c r="S26" i="5"/>
  <c r="S38" i="5"/>
  <c r="T14" i="5"/>
  <c r="T26" i="5"/>
  <c r="T45" i="5"/>
  <c r="S2" i="5"/>
  <c r="T15" i="5"/>
  <c r="T25" i="5"/>
  <c r="S48" i="5"/>
  <c r="T68" i="5"/>
  <c r="S11" i="5"/>
  <c r="S23" i="5"/>
  <c r="S35" i="5"/>
  <c r="T48" i="5"/>
  <c r="S12" i="5"/>
  <c r="S24" i="5"/>
  <c r="S36" i="5"/>
  <c r="T12" i="5"/>
  <c r="T24" i="5"/>
  <c r="T36" i="5"/>
  <c r="Q49" i="5"/>
  <c r="S28" i="5"/>
  <c r="R17" i="5"/>
  <c r="S22" i="5"/>
  <c r="T6" i="5"/>
  <c r="T18" i="5"/>
  <c r="S67" i="5"/>
  <c r="R49" i="5"/>
  <c r="T28" i="5"/>
  <c r="S20" i="5"/>
  <c r="S18" i="5"/>
  <c r="S43" i="5"/>
  <c r="T67" i="5"/>
  <c r="S13" i="5"/>
  <c r="N17" i="5"/>
  <c r="O17" i="5"/>
  <c r="S40" i="5"/>
  <c r="S46" i="5"/>
  <c r="T46" i="5"/>
  <c r="S72" i="5"/>
  <c r="S31" i="5"/>
  <c r="N33" i="5"/>
  <c r="S4" i="5"/>
  <c r="S10" i="5"/>
  <c r="T10" i="5"/>
  <c r="J33" i="5"/>
  <c r="S75" i="5"/>
  <c r="J17" i="5"/>
  <c r="K33" i="5"/>
  <c r="T32" i="5"/>
  <c r="T39" i="5"/>
  <c r="M17" i="5"/>
  <c r="T13" i="5"/>
  <c r="K49" i="5"/>
  <c r="R33" i="5"/>
  <c r="N49" i="5"/>
  <c r="M33" i="5"/>
  <c r="T38" i="5"/>
  <c r="T34" i="5"/>
  <c r="P33" i="5"/>
  <c r="Q33" i="5"/>
  <c r="P17" i="5"/>
  <c r="Q17" i="5"/>
  <c r="K17" i="5"/>
  <c r="S15" i="5"/>
  <c r="S30" i="5"/>
  <c r="T37" i="5"/>
  <c r="T73" i="5"/>
  <c r="T20" i="5"/>
  <c r="J49" i="5"/>
  <c r="T70" i="5"/>
  <c r="T31" i="5"/>
  <c r="O33" i="5"/>
  <c r="T22" i="5"/>
  <c r="T30" i="5"/>
  <c r="P49" i="5"/>
  <c r="O49" i="5"/>
  <c r="T35" i="5"/>
  <c r="S19" i="5"/>
  <c r="S37" i="5"/>
  <c r="T19" i="5"/>
  <c r="S3" i="5"/>
  <c r="S21" i="5"/>
  <c r="T3" i="5"/>
  <c r="M49" i="5"/>
  <c r="T2" i="5"/>
  <c r="S5" i="1"/>
  <c r="T4" i="1"/>
  <c r="T3" i="1"/>
  <c r="S7" i="1"/>
  <c r="S6" i="1"/>
  <c r="S3" i="1"/>
  <c r="T7" i="1"/>
  <c r="S49" i="5" l="1"/>
  <c r="V49" i="5" s="1"/>
  <c r="T17" i="5"/>
  <c r="W17" i="5" s="1"/>
  <c r="S17" i="5"/>
  <c r="V17" i="5" s="1"/>
  <c r="T33" i="5"/>
  <c r="S33" i="5"/>
  <c r="T49" i="5"/>
  <c r="W49" i="5" s="1"/>
  <c r="C26" i="1" l="1"/>
  <c r="C18" i="1"/>
  <c r="C9" i="1"/>
  <c r="R15" i="1"/>
  <c r="R16" i="1"/>
  <c r="R17" i="1"/>
  <c r="Q16" i="1"/>
  <c r="Q17" i="1"/>
  <c r="P17" i="1"/>
  <c r="O17" i="1"/>
  <c r="N17" i="1"/>
  <c r="M17" i="1"/>
  <c r="L17" i="1"/>
  <c r="L8" i="1"/>
  <c r="K25" i="1"/>
  <c r="J25" i="1"/>
  <c r="K15" i="1"/>
  <c r="K16" i="1"/>
  <c r="K17" i="1"/>
  <c r="J15" i="1"/>
  <c r="J16" i="1"/>
  <c r="J17" i="1"/>
  <c r="K7" i="1"/>
  <c r="K8" i="1"/>
  <c r="J7" i="1"/>
  <c r="J8" i="1"/>
  <c r="M8" i="1"/>
  <c r="S8" i="1" s="1"/>
  <c r="K2" i="1"/>
  <c r="J2" i="1"/>
  <c r="K10" i="1"/>
  <c r="T17" i="1" l="1"/>
  <c r="S17" i="1"/>
  <c r="K9" i="1"/>
  <c r="J9" i="1"/>
  <c r="K18" i="1"/>
  <c r="J10" i="1"/>
  <c r="J18" i="1" s="1"/>
  <c r="K19" i="1"/>
  <c r="K26" i="1" s="1"/>
  <c r="J19" i="1"/>
  <c r="J26" i="1" s="1"/>
  <c r="L10" i="1" l="1"/>
  <c r="M10" i="1"/>
  <c r="M18" i="1" s="1"/>
  <c r="N10" i="1"/>
  <c r="N18" i="1" s="1"/>
  <c r="O10" i="1"/>
  <c r="O18" i="1" s="1"/>
  <c r="P10" i="1"/>
  <c r="P18" i="1" s="1"/>
  <c r="Q10" i="1"/>
  <c r="Q18" i="1" s="1"/>
  <c r="R10" i="1"/>
  <c r="R18" i="1" s="1"/>
  <c r="T10" i="1" l="1"/>
  <c r="S10" i="1"/>
  <c r="L19" i="1" l="1"/>
  <c r="N8" i="1"/>
  <c r="T8" i="1" s="1"/>
  <c r="M19" i="1"/>
  <c r="M26" i="1" s="1"/>
  <c r="N19" i="1"/>
  <c r="N26" i="1" s="1"/>
  <c r="O19" i="1"/>
  <c r="O26" i="1" s="1"/>
  <c r="P19" i="1"/>
  <c r="P26" i="1" s="1"/>
  <c r="Q19" i="1"/>
  <c r="Q26" i="1" s="1"/>
  <c r="R19" i="1"/>
  <c r="R26" i="1" s="1"/>
  <c r="L2" i="1"/>
  <c r="R2" i="1"/>
  <c r="Q2" i="1"/>
  <c r="Q9" i="1" s="1"/>
  <c r="O2" i="1"/>
  <c r="N2" i="1"/>
  <c r="M9" i="1"/>
  <c r="O9" i="1" l="1"/>
  <c r="R9" i="1"/>
  <c r="P9" i="1"/>
  <c r="N9" i="1"/>
  <c r="T2" i="1"/>
  <c r="S2" i="1"/>
  <c r="T19" i="1"/>
  <c r="S19" i="1"/>
  <c r="S9" i="1" l="1"/>
  <c r="V9" i="1" s="1"/>
  <c r="T9" i="1"/>
  <c r="S18" i="1"/>
  <c r="V18" i="1" s="1"/>
  <c r="T18" i="1"/>
  <c r="S26" i="1"/>
  <c r="V26" i="1" s="1"/>
  <c r="T26" i="1"/>
  <c r="W26" i="1" s="1"/>
  <c r="W18" i="1" l="1"/>
  <c r="W9" i="1"/>
</calcChain>
</file>

<file path=xl/sharedStrings.xml><?xml version="1.0" encoding="utf-8"?>
<sst xmlns="http://schemas.openxmlformats.org/spreadsheetml/2006/main" count="101" uniqueCount="45">
  <si>
    <t>CSVET</t>
  </si>
  <si>
    <t>BROJ SATI 
OPTEREĆENJA</t>
  </si>
  <si>
    <t>MODUL</t>
  </si>
  <si>
    <t>UČENJE TEMELJENO NA RADU</t>
  </si>
  <si>
    <t>Hrvatski jezik</t>
  </si>
  <si>
    <t>Strani jezik I</t>
  </si>
  <si>
    <t>Matematika</t>
  </si>
  <si>
    <t>Tjelesna i zdravstvena kultura</t>
  </si>
  <si>
    <t>Povijest</t>
  </si>
  <si>
    <t>Geografija</t>
  </si>
  <si>
    <t>Vjeronauk/Etika</t>
  </si>
  <si>
    <t>UKUPNO
CSVET</t>
  </si>
  <si>
    <t>1.</t>
  </si>
  <si>
    <t>2.</t>
  </si>
  <si>
    <t>3.</t>
  </si>
  <si>
    <t>4.</t>
  </si>
  <si>
    <t>UKUPNO</t>
  </si>
  <si>
    <t>STRUKOVNI DIO</t>
  </si>
  <si>
    <t>IZBORNI DIO</t>
  </si>
  <si>
    <t>Općeobrazovni dio</t>
  </si>
  <si>
    <t>Politika i gospodarstvo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</si>
  <si>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</si>
  <si>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</si>
  <si>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</si>
  <si>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</si>
  <si>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</si>
  <si>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</si>
  <si>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</si>
  <si>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</si>
  <si>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</si>
  <si>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</si>
  <si>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</si>
  <si>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</si>
  <si>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</si>
  <si>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</si>
  <si>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</si>
  <si>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</si>
  <si>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</si>
  <si>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 xml:space="preserve">Naziv nastavnog predmeta </t>
  </si>
  <si>
    <t>Razred, Bodovi, sati</t>
  </si>
  <si>
    <t>Broj sati</t>
  </si>
  <si>
    <t>broj sati</t>
  </si>
  <si>
    <t>Razred, bodovi, sati</t>
  </si>
  <si>
    <t>Ekologija urbanog drvenastog zelenila</t>
  </si>
  <si>
    <t>Odluka o donošenju kurikula općeobrazovnih predmeta za srednje strukovne škole na razinama 4.1. i 4.2. NN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</si>
</sst>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rgb="FF000000"/>
      <name val="Aptos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3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6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6" borderId="0" xfId="0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2" fontId="3" fillId="6" borderId="1" xfId="1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16</xdr:col>
      <xdr:colOff>327660</xdr:colOff>
      <xdr:row>49</xdr:row>
      <xdr:rowOff>20873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B04130-40A8-4858-AE70-D8C78EFA7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383" y="8242852"/>
          <a:ext cx="9166860" cy="277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sandra_vujnovic_asoo_hr/Documents/Desktop/excel/Copy%20of%20arborist%2025.3%20verzija%20FINAL.xlsx" TargetMode="External"/><Relationship Id="rId2" Type="http://schemas.openxmlformats.org/officeDocument/2006/relationships/externalLinkPath" Target="https://asoohr-my.sharepoint.com/personal/sandra_vujnovic_asoo_hr/Documents/Desktop/excel/Copy%20of%20arborist%2025.3%20verzija%20FINAL.xlsx" TargetMode="External"/><Relationship Id="rId1" Type="http://schemas.openxmlformats.org/officeDocument/2006/relationships/externalLinkPath" Target="/personal/sandra_vujnovic_asoo_hr/Documents/Desktop/excel/Copy%20of%20arborist%2025.3%20verzija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zračun"/>
      <sheetName val="Plan"/>
    </sheetNames>
    <sheetDataSet>
      <sheetData sheetId="0">
        <row r="2">
          <cell r="B2" t="str">
            <v>Biološke osnove arborikulture</v>
          </cell>
          <cell r="C2">
            <v>6</v>
          </cell>
        </row>
        <row r="3">
          <cell r="B3" t="str">
            <v>Urbano drvenasto zelenilo</v>
          </cell>
          <cell r="C3">
            <v>8</v>
          </cell>
          <cell r="H3">
            <v>10</v>
          </cell>
          <cell r="I3">
            <v>20</v>
          </cell>
        </row>
        <row r="4">
          <cell r="B4" t="str">
            <v>Proizvodnja urbanog zelenila</v>
          </cell>
          <cell r="C4">
            <v>10</v>
          </cell>
        </row>
        <row r="5">
          <cell r="B5" t="str">
            <v>Tehničke osnove arborikulture</v>
          </cell>
          <cell r="C5">
            <v>10</v>
          </cell>
          <cell r="H5">
            <v>10</v>
          </cell>
          <cell r="I5">
            <v>20</v>
          </cell>
        </row>
        <row r="6">
          <cell r="B6" t="str">
            <v>Zaštita na radu u arborikulturi</v>
          </cell>
          <cell r="C6">
            <v>4</v>
          </cell>
          <cell r="H6">
            <v>10</v>
          </cell>
          <cell r="I6">
            <v>20</v>
          </cell>
        </row>
        <row r="7">
          <cell r="B7" t="str">
            <v>Osnove matematike</v>
          </cell>
          <cell r="C7">
            <v>5</v>
          </cell>
          <cell r="D7">
            <v>50</v>
          </cell>
          <cell r="E7">
            <v>70</v>
          </cell>
          <cell r="F7">
            <v>10</v>
          </cell>
          <cell r="G7">
            <v>20</v>
          </cell>
          <cell r="H7">
            <v>20</v>
          </cell>
          <cell r="I7">
            <v>30</v>
          </cell>
        </row>
        <row r="8">
          <cell r="B8" t="str">
            <v>Biotski i abiotski utjecaji na urbano drvenasto zelenilo</v>
          </cell>
          <cell r="C8">
            <v>8</v>
          </cell>
          <cell r="D8">
            <v>30</v>
          </cell>
          <cell r="E8">
            <v>50</v>
          </cell>
          <cell r="G8">
            <v>50</v>
          </cell>
          <cell r="H8">
            <v>20</v>
          </cell>
          <cell r="I8">
            <v>30</v>
          </cell>
        </row>
        <row r="9">
          <cell r="B9" t="str">
            <v>Informacijska tehnologija u urbanom šumarstvu</v>
          </cell>
          <cell r="C9">
            <v>3</v>
          </cell>
          <cell r="D9">
            <v>20</v>
          </cell>
          <cell r="E9">
            <v>30</v>
          </cell>
          <cell r="G9">
            <v>70</v>
          </cell>
          <cell r="H9">
            <v>10</v>
          </cell>
          <cell r="I9">
            <v>20</v>
          </cell>
        </row>
        <row r="10">
          <cell r="B10" t="str">
            <v>Radni strojevi u urbanom šumarstvu</v>
          </cell>
          <cell r="C10">
            <v>8</v>
          </cell>
          <cell r="D10">
            <v>20</v>
          </cell>
          <cell r="E10">
            <v>30</v>
          </cell>
          <cell r="G10">
            <v>70</v>
          </cell>
          <cell r="H10">
            <v>10</v>
          </cell>
          <cell r="I10">
            <v>20</v>
          </cell>
        </row>
        <row r="11">
          <cell r="B11" t="str">
            <v>Arborističko poslovanje i poslovna komunikacija</v>
          </cell>
          <cell r="C11">
            <v>6</v>
          </cell>
          <cell r="D11">
            <v>20</v>
          </cell>
          <cell r="E11">
            <v>30</v>
          </cell>
          <cell r="F11">
            <v>50</v>
          </cell>
          <cell r="G11">
            <v>70</v>
          </cell>
          <cell r="H11">
            <v>10</v>
          </cell>
          <cell r="I11">
            <v>20</v>
          </cell>
        </row>
        <row r="12">
          <cell r="B12" t="str">
            <v>Bolesti i štetnici urbanog drvenastog zelenila</v>
          </cell>
          <cell r="C12">
            <v>10</v>
          </cell>
          <cell r="D12">
            <v>20</v>
          </cell>
          <cell r="E12">
            <v>30</v>
          </cell>
          <cell r="G12">
            <v>80</v>
          </cell>
          <cell r="H12">
            <v>10</v>
          </cell>
          <cell r="I12">
            <v>20</v>
          </cell>
        </row>
        <row r="13">
          <cell r="B13" t="str">
            <v>Njega urbane drvenaste vegetacije</v>
          </cell>
          <cell r="C13">
            <v>8</v>
          </cell>
          <cell r="D13">
            <v>20</v>
          </cell>
          <cell r="E13">
            <v>30</v>
          </cell>
          <cell r="H13">
            <v>10</v>
          </cell>
          <cell r="I13">
            <v>20</v>
          </cell>
        </row>
        <row r="14">
          <cell r="B14" t="str">
            <v>Ostali radovi u arborikluturi</v>
          </cell>
          <cell r="C14">
            <v>3</v>
          </cell>
          <cell r="D14">
            <v>20</v>
          </cell>
          <cell r="E14">
            <v>30</v>
          </cell>
          <cell r="G14">
            <v>70</v>
          </cell>
          <cell r="H14">
            <v>10</v>
          </cell>
          <cell r="I14">
            <v>20</v>
          </cell>
        </row>
        <row r="15">
          <cell r="B15" t="str">
            <v>Priprema i organizacija arborikulturnih radova</v>
          </cell>
          <cell r="C15">
            <v>6</v>
          </cell>
          <cell r="E15">
            <v>40</v>
          </cell>
          <cell r="G15">
            <v>60</v>
          </cell>
          <cell r="H15">
            <v>10</v>
          </cell>
          <cell r="I15">
            <v>20</v>
          </cell>
        </row>
        <row r="16">
          <cell r="B16" t="str">
            <v>Orezivanje i oblikovanje urbanog drvenastog zelenila</v>
          </cell>
          <cell r="C16">
            <v>10</v>
          </cell>
          <cell r="D16">
            <v>20</v>
          </cell>
          <cell r="E16">
            <v>30</v>
          </cell>
          <cell r="G16">
            <v>60</v>
          </cell>
          <cell r="H16">
            <v>10</v>
          </cell>
          <cell r="I16">
            <v>20</v>
          </cell>
        </row>
        <row r="17">
          <cell r="B17" t="str">
            <v>Specijalizirani arboristički alati i strojevi</v>
          </cell>
          <cell r="C17">
            <v>10</v>
          </cell>
          <cell r="D17">
            <v>20</v>
          </cell>
          <cell r="E17">
            <v>30</v>
          </cell>
          <cell r="G17">
            <v>70</v>
          </cell>
          <cell r="H17">
            <v>10</v>
          </cell>
          <cell r="I17">
            <v>20</v>
          </cell>
        </row>
        <row r="18">
          <cell r="B18" t="str">
            <v xml:space="preserve">Sječa urbanih stabala </v>
          </cell>
          <cell r="C18">
            <v>8</v>
          </cell>
          <cell r="G18">
            <v>70</v>
          </cell>
          <cell r="H18">
            <v>5</v>
          </cell>
          <cell r="I18">
            <v>10</v>
          </cell>
        </row>
        <row r="19">
          <cell r="B19" t="str">
            <v>Visinski radovi sječe stabala</v>
          </cell>
          <cell r="C19">
            <v>8</v>
          </cell>
          <cell r="D19">
            <v>10</v>
          </cell>
          <cell r="E19">
            <v>20</v>
          </cell>
          <cell r="G19">
            <v>80</v>
          </cell>
          <cell r="H19">
            <v>10</v>
          </cell>
          <cell r="I19">
            <v>20</v>
          </cell>
        </row>
        <row r="20">
          <cell r="B20" t="str">
            <v>Arhitektonski elementi parkova i vrtova</v>
          </cell>
          <cell r="C20">
            <v>4</v>
          </cell>
          <cell r="E20">
            <v>40</v>
          </cell>
          <cell r="G20">
            <v>60</v>
          </cell>
          <cell r="H20">
            <v>10</v>
          </cell>
          <cell r="I20">
            <v>20</v>
          </cell>
        </row>
        <row r="22">
          <cell r="B22" t="str">
            <v>Parkovi i perivoji</v>
          </cell>
          <cell r="C22">
            <v>1</v>
          </cell>
          <cell r="H22">
            <v>10</v>
          </cell>
          <cell r="I22">
            <v>20</v>
          </cell>
        </row>
        <row r="24">
          <cell r="B24" t="str">
            <v xml:space="preserve">Komunikacijske i prezentacijske vještine u radnom okruženju </v>
          </cell>
          <cell r="C24">
            <v>1</v>
          </cell>
          <cell r="F24">
            <v>20</v>
          </cell>
          <cell r="H24">
            <v>10</v>
          </cell>
          <cell r="I24">
            <v>20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dimension ref="A1:X32"/>
  <sheetViews>
    <sheetView tabSelected="1" topLeftCell="B1" zoomScale="115" zoomScaleNormal="115" zoomScaleSheetLayoutView="115" workbookViewId="0">
      <pane ySplit="1" topLeftCell="A2" activePane="bottomLeft" state="frozen"/>
      <selection pane="bottomLeft" activeCell="J28" sqref="J28:K28"/>
    </sheetView>
  </sheetViews>
  <sheetFormatPr defaultColWidth="9.21875" defaultRowHeight="13.8" x14ac:dyDescent="0.3"/>
  <cols>
    <col min="1" max="1" width="11.77734375" style="8" customWidth="1"/>
    <col min="2" max="2" width="33.77734375" style="24" customWidth="1"/>
    <col min="3" max="3" width="6.44140625" style="8" customWidth="1"/>
    <col min="4" max="9" width="5.77734375" style="8" customWidth="1"/>
    <col min="10" max="10" width="7.109375" style="8" customWidth="1"/>
    <col min="11" max="11" width="7.21875" style="8" customWidth="1"/>
    <col min="12" max="12" width="8.88671875" style="8" customWidth="1"/>
    <col min="13" max="14" width="7.77734375" style="8" customWidth="1"/>
    <col min="15" max="15" width="7.21875" style="8" customWidth="1"/>
    <col min="16" max="16" width="7.6640625" style="8" customWidth="1"/>
    <col min="17" max="17" width="6.44140625" style="8" customWidth="1"/>
    <col min="18" max="18" width="7.44140625" style="8" customWidth="1"/>
    <col min="19" max="19" width="8.77734375" style="8" customWidth="1"/>
    <col min="20" max="20" width="9.21875" style="8" customWidth="1"/>
    <col min="21" max="21" width="7.44140625" style="11" customWidth="1"/>
    <col min="22" max="16384" width="9.21875" style="11"/>
  </cols>
  <sheetData>
    <row r="1" spans="1:24" s="9" customFormat="1" ht="55.2" x14ac:dyDescent="0.3">
      <c r="A1" s="3" t="s">
        <v>21</v>
      </c>
      <c r="B1" s="3" t="s">
        <v>2</v>
      </c>
      <c r="C1" s="1" t="s">
        <v>0</v>
      </c>
      <c r="D1" s="98" t="s">
        <v>22</v>
      </c>
      <c r="E1" s="98"/>
      <c r="F1" s="99" t="s">
        <v>23</v>
      </c>
      <c r="G1" s="100"/>
      <c r="H1" s="98" t="s">
        <v>24</v>
      </c>
      <c r="I1" s="101"/>
      <c r="J1" s="18" t="s">
        <v>34</v>
      </c>
      <c r="K1" s="18" t="s">
        <v>35</v>
      </c>
      <c r="L1" s="3" t="s">
        <v>1</v>
      </c>
      <c r="M1" s="96" t="s">
        <v>25</v>
      </c>
      <c r="N1" s="96"/>
      <c r="O1" s="96" t="s">
        <v>26</v>
      </c>
      <c r="P1" s="97"/>
      <c r="Q1" s="96" t="s">
        <v>27</v>
      </c>
      <c r="R1" s="97"/>
      <c r="S1" s="3" t="s">
        <v>28</v>
      </c>
      <c r="T1" s="3" t="s">
        <v>29</v>
      </c>
      <c r="U1" s="17" t="s">
        <v>30</v>
      </c>
      <c r="V1" s="3" t="s">
        <v>36</v>
      </c>
      <c r="W1" s="3" t="s">
        <v>37</v>
      </c>
      <c r="X1" s="17" t="s">
        <v>31</v>
      </c>
    </row>
    <row r="2" spans="1:24" ht="13.05" customHeight="1" x14ac:dyDescent="0.3">
      <c r="A2" s="3">
        <v>1</v>
      </c>
      <c r="B2" s="19" t="str">
        <f>[1]Izračun!B2</f>
        <v>Biološke osnove arborikulture</v>
      </c>
      <c r="C2" s="40">
        <f>[1]Izračun!C2</f>
        <v>6</v>
      </c>
      <c r="D2" s="84">
        <v>30</v>
      </c>
      <c r="E2" s="85">
        <v>40</v>
      </c>
      <c r="F2" s="86">
        <v>40</v>
      </c>
      <c r="G2" s="86">
        <v>50</v>
      </c>
      <c r="H2" s="85">
        <v>10</v>
      </c>
      <c r="I2" s="85">
        <v>20</v>
      </c>
      <c r="J2" s="14">
        <f>C2*F2/100</f>
        <v>2.4</v>
      </c>
      <c r="K2" s="14">
        <f>C2*G2/100</f>
        <v>3</v>
      </c>
      <c r="L2" s="40">
        <f>C2*25</f>
        <v>150</v>
      </c>
      <c r="M2" s="37">
        <f>C2*25*D2/100</f>
        <v>45</v>
      </c>
      <c r="N2" s="37">
        <f>C2*25*E2/100</f>
        <v>60</v>
      </c>
      <c r="O2" s="37">
        <f>C2*25*F2/100</f>
        <v>60</v>
      </c>
      <c r="P2" s="37">
        <f>C2*25*G2/100</f>
        <v>75</v>
      </c>
      <c r="Q2" s="37">
        <f>C2*25*H2/100</f>
        <v>15</v>
      </c>
      <c r="R2" s="37">
        <f>C2*25*I2/100</f>
        <v>30</v>
      </c>
      <c r="S2" s="37">
        <f>M2+O2</f>
        <v>105</v>
      </c>
      <c r="T2" s="37">
        <f>N2+P2</f>
        <v>135</v>
      </c>
      <c r="U2" s="44"/>
      <c r="V2" s="44"/>
      <c r="W2" s="44"/>
      <c r="X2" s="44"/>
    </row>
    <row r="3" spans="1:24" ht="13.05" customHeight="1" x14ac:dyDescent="0.3">
      <c r="A3" s="3">
        <v>1</v>
      </c>
      <c r="B3" s="19" t="str">
        <f>[1]Izračun!B3</f>
        <v>Urbano drvenasto zelenilo</v>
      </c>
      <c r="C3" s="40">
        <f>[1]Izračun!C3</f>
        <v>8</v>
      </c>
      <c r="D3" s="84">
        <v>30</v>
      </c>
      <c r="E3" s="85">
        <v>40</v>
      </c>
      <c r="F3" s="86">
        <v>40</v>
      </c>
      <c r="G3" s="86">
        <v>50</v>
      </c>
      <c r="H3" s="85">
        <f>[1]Izračun!H3</f>
        <v>10</v>
      </c>
      <c r="I3" s="85">
        <f>[1]Izračun!I3</f>
        <v>20</v>
      </c>
      <c r="J3" s="14">
        <f t="shared" ref="J3:J6" si="0">C3*F3/100</f>
        <v>3.2</v>
      </c>
      <c r="K3" s="14">
        <f t="shared" ref="K3:K6" si="1">C3*G3/100</f>
        <v>4</v>
      </c>
      <c r="L3" s="40">
        <f t="shared" ref="L3:L7" si="2">C3*25</f>
        <v>200</v>
      </c>
      <c r="M3" s="37">
        <f t="shared" ref="M3:M7" si="3">C3*25*D3/100</f>
        <v>60</v>
      </c>
      <c r="N3" s="37">
        <f t="shared" ref="N3:N7" si="4">C3*25*E3/100</f>
        <v>80</v>
      </c>
      <c r="O3" s="37">
        <f t="shared" ref="O3:O8" si="5">C3*25*F3/100</f>
        <v>80</v>
      </c>
      <c r="P3" s="37">
        <f t="shared" ref="P3:P8" si="6">C3*25*G3/100</f>
        <v>100</v>
      </c>
      <c r="Q3" s="37">
        <f t="shared" ref="Q3:Q8" si="7">C3*25*H3/100</f>
        <v>20</v>
      </c>
      <c r="R3" s="37">
        <f t="shared" ref="R3:R8" si="8">C3*25*I3/100</f>
        <v>40</v>
      </c>
      <c r="S3" s="37">
        <f t="shared" ref="S3:S8" si="9">M3+O3</f>
        <v>140</v>
      </c>
      <c r="T3" s="37">
        <f t="shared" ref="T3:T8" si="10">N3+P3</f>
        <v>180</v>
      </c>
      <c r="U3" s="44"/>
      <c r="V3" s="44"/>
      <c r="W3" s="44"/>
      <c r="X3" s="44"/>
    </row>
    <row r="4" spans="1:24" ht="13.05" customHeight="1" x14ac:dyDescent="0.3">
      <c r="A4" s="3">
        <v>1</v>
      </c>
      <c r="B4" s="19" t="str">
        <f>[1]Izračun!B4</f>
        <v>Proizvodnja urbanog zelenila</v>
      </c>
      <c r="C4" s="40">
        <f>[1]Izračun!C4</f>
        <v>10</v>
      </c>
      <c r="D4" s="85">
        <v>10</v>
      </c>
      <c r="E4" s="85">
        <v>20</v>
      </c>
      <c r="F4" s="86">
        <v>80</v>
      </c>
      <c r="G4" s="86">
        <v>90</v>
      </c>
      <c r="H4" s="85">
        <v>5</v>
      </c>
      <c r="I4" s="85">
        <v>10</v>
      </c>
      <c r="J4" s="14">
        <f t="shared" si="0"/>
        <v>8</v>
      </c>
      <c r="K4" s="14">
        <f t="shared" si="1"/>
        <v>9</v>
      </c>
      <c r="L4" s="40">
        <f t="shared" si="2"/>
        <v>250</v>
      </c>
      <c r="M4" s="37">
        <f t="shared" si="3"/>
        <v>25</v>
      </c>
      <c r="N4" s="37">
        <f t="shared" si="4"/>
        <v>50</v>
      </c>
      <c r="O4" s="37">
        <f t="shared" si="5"/>
        <v>200</v>
      </c>
      <c r="P4" s="37">
        <f t="shared" si="6"/>
        <v>225</v>
      </c>
      <c r="Q4" s="37">
        <f t="shared" si="7"/>
        <v>12.5</v>
      </c>
      <c r="R4" s="37">
        <f t="shared" si="8"/>
        <v>25</v>
      </c>
      <c r="S4" s="37">
        <f t="shared" si="9"/>
        <v>225</v>
      </c>
      <c r="T4" s="37">
        <f t="shared" si="10"/>
        <v>275</v>
      </c>
      <c r="U4" s="44"/>
      <c r="V4" s="44"/>
      <c r="W4" s="44"/>
      <c r="X4" s="44"/>
    </row>
    <row r="5" spans="1:24" ht="12.45" customHeight="1" x14ac:dyDescent="0.3">
      <c r="A5" s="3">
        <v>1</v>
      </c>
      <c r="B5" s="19" t="str">
        <f>[1]Izračun!B5</f>
        <v>Tehničke osnove arborikulture</v>
      </c>
      <c r="C5" s="40">
        <f>[1]Izračun!C5</f>
        <v>10</v>
      </c>
      <c r="D5" s="85">
        <v>30</v>
      </c>
      <c r="E5" s="85">
        <v>40</v>
      </c>
      <c r="F5" s="86">
        <v>40</v>
      </c>
      <c r="G5" s="86">
        <v>50</v>
      </c>
      <c r="H5" s="85">
        <f>[1]Izračun!H5</f>
        <v>10</v>
      </c>
      <c r="I5" s="85">
        <f>[1]Izračun!I5</f>
        <v>20</v>
      </c>
      <c r="J5" s="14">
        <f t="shared" si="0"/>
        <v>4</v>
      </c>
      <c r="K5" s="14">
        <f t="shared" si="1"/>
        <v>5</v>
      </c>
      <c r="L5" s="40">
        <f t="shared" si="2"/>
        <v>250</v>
      </c>
      <c r="M5" s="37">
        <f t="shared" si="3"/>
        <v>75</v>
      </c>
      <c r="N5" s="37">
        <f t="shared" si="4"/>
        <v>100</v>
      </c>
      <c r="O5" s="37">
        <f t="shared" si="5"/>
        <v>100</v>
      </c>
      <c r="P5" s="37">
        <f t="shared" si="6"/>
        <v>125</v>
      </c>
      <c r="Q5" s="37">
        <f t="shared" si="7"/>
        <v>25</v>
      </c>
      <c r="R5" s="37">
        <f t="shared" si="8"/>
        <v>50</v>
      </c>
      <c r="S5" s="37">
        <f t="shared" si="9"/>
        <v>175</v>
      </c>
      <c r="T5" s="37">
        <f t="shared" si="10"/>
        <v>225</v>
      </c>
      <c r="U5" s="44"/>
      <c r="V5" s="44"/>
      <c r="W5" s="44"/>
      <c r="X5" s="44"/>
    </row>
    <row r="6" spans="1:24" ht="13.05" customHeight="1" x14ac:dyDescent="0.3">
      <c r="A6" s="3">
        <v>1</v>
      </c>
      <c r="B6" s="19" t="str">
        <f>[1]Izračun!B6</f>
        <v>Zaštita na radu u arborikulturi</v>
      </c>
      <c r="C6" s="40">
        <f>[1]Izračun!C6</f>
        <v>4</v>
      </c>
      <c r="D6" s="85">
        <v>30</v>
      </c>
      <c r="E6" s="85">
        <v>40</v>
      </c>
      <c r="F6" s="86">
        <v>40</v>
      </c>
      <c r="G6" s="86">
        <v>50</v>
      </c>
      <c r="H6" s="85">
        <f>[1]Izračun!H6</f>
        <v>10</v>
      </c>
      <c r="I6" s="85">
        <f>[1]Izračun!I6</f>
        <v>20</v>
      </c>
      <c r="J6" s="14">
        <f t="shared" si="0"/>
        <v>1.6</v>
      </c>
      <c r="K6" s="14">
        <f t="shared" si="1"/>
        <v>2</v>
      </c>
      <c r="L6" s="40">
        <f t="shared" si="2"/>
        <v>100</v>
      </c>
      <c r="M6" s="37">
        <f t="shared" si="3"/>
        <v>30</v>
      </c>
      <c r="N6" s="37">
        <f t="shared" si="4"/>
        <v>40</v>
      </c>
      <c r="O6" s="37">
        <f t="shared" si="5"/>
        <v>40</v>
      </c>
      <c r="P6" s="37">
        <f t="shared" si="6"/>
        <v>50</v>
      </c>
      <c r="Q6" s="37">
        <f t="shared" si="7"/>
        <v>10</v>
      </c>
      <c r="R6" s="37">
        <f t="shared" si="8"/>
        <v>20</v>
      </c>
      <c r="S6" s="37">
        <f t="shared" si="9"/>
        <v>70</v>
      </c>
      <c r="T6" s="37">
        <f t="shared" si="10"/>
        <v>90</v>
      </c>
      <c r="U6" s="44"/>
      <c r="V6" s="44"/>
      <c r="W6" s="44"/>
      <c r="X6" s="44"/>
    </row>
    <row r="7" spans="1:24" x14ac:dyDescent="0.3">
      <c r="A7" s="3">
        <v>1</v>
      </c>
      <c r="B7" s="19" t="str">
        <f>[1]Izračun!B7</f>
        <v>Osnove matematike</v>
      </c>
      <c r="C7" s="40">
        <f>[1]Izračun!C7</f>
        <v>5</v>
      </c>
      <c r="D7" s="85">
        <f>[1]Izračun!D7</f>
        <v>50</v>
      </c>
      <c r="E7" s="85">
        <f>[1]Izračun!E7</f>
        <v>70</v>
      </c>
      <c r="F7" s="86">
        <f>[1]Izračun!F7</f>
        <v>10</v>
      </c>
      <c r="G7" s="86">
        <f>[1]Izračun!G7</f>
        <v>20</v>
      </c>
      <c r="H7" s="85">
        <f>[1]Izračun!H7</f>
        <v>20</v>
      </c>
      <c r="I7" s="85">
        <f>[1]Izračun!I7</f>
        <v>30</v>
      </c>
      <c r="J7" s="14">
        <f t="shared" ref="J7:J8" si="11">C7*F7/100</f>
        <v>0.5</v>
      </c>
      <c r="K7" s="14">
        <f t="shared" ref="K7:K8" si="12">C7*G7/100</f>
        <v>1</v>
      </c>
      <c r="L7" s="40">
        <f t="shared" si="2"/>
        <v>125</v>
      </c>
      <c r="M7" s="37">
        <f t="shared" si="3"/>
        <v>62.5</v>
      </c>
      <c r="N7" s="37">
        <f t="shared" si="4"/>
        <v>87.5</v>
      </c>
      <c r="O7" s="37">
        <f t="shared" si="5"/>
        <v>12.5</v>
      </c>
      <c r="P7" s="37">
        <f t="shared" si="6"/>
        <v>25</v>
      </c>
      <c r="Q7" s="37">
        <f t="shared" si="7"/>
        <v>25</v>
      </c>
      <c r="R7" s="37">
        <f t="shared" si="8"/>
        <v>37.5</v>
      </c>
      <c r="S7" s="37">
        <f t="shared" si="9"/>
        <v>75</v>
      </c>
      <c r="T7" s="37">
        <f t="shared" si="10"/>
        <v>112.5</v>
      </c>
      <c r="U7" s="44"/>
      <c r="V7" s="44"/>
      <c r="W7" s="44"/>
      <c r="X7" s="44"/>
    </row>
    <row r="8" spans="1:24" x14ac:dyDescent="0.3">
      <c r="A8" s="3">
        <v>1</v>
      </c>
      <c r="B8" s="19" t="str">
        <f>[1]Izračun!B22</f>
        <v>Parkovi i perivoji</v>
      </c>
      <c r="C8" s="40">
        <f>[1]Izračun!C22</f>
        <v>1</v>
      </c>
      <c r="D8" s="85">
        <v>40</v>
      </c>
      <c r="E8" s="85">
        <v>50</v>
      </c>
      <c r="F8" s="86">
        <v>40</v>
      </c>
      <c r="G8" s="86">
        <v>50</v>
      </c>
      <c r="H8" s="85">
        <f>[1]Izračun!H22</f>
        <v>10</v>
      </c>
      <c r="I8" s="85">
        <f>[1]Izračun!I22</f>
        <v>20</v>
      </c>
      <c r="J8" s="14">
        <f t="shared" si="11"/>
        <v>0.4</v>
      </c>
      <c r="K8" s="14">
        <f t="shared" si="12"/>
        <v>0.5</v>
      </c>
      <c r="L8" s="40">
        <f t="shared" ref="L8" si="13">C8*25</f>
        <v>25</v>
      </c>
      <c r="M8" s="37">
        <f t="shared" ref="M8" si="14">C8*25*D8/100</f>
        <v>10</v>
      </c>
      <c r="N8" s="37">
        <f t="shared" ref="N8:N25" si="15">C8*25*E8/100</f>
        <v>12.5</v>
      </c>
      <c r="O8" s="37">
        <f t="shared" si="5"/>
        <v>10</v>
      </c>
      <c r="P8" s="37">
        <f t="shared" si="6"/>
        <v>12.5</v>
      </c>
      <c r="Q8" s="37">
        <f t="shared" si="7"/>
        <v>2.5</v>
      </c>
      <c r="R8" s="37">
        <f t="shared" si="8"/>
        <v>5</v>
      </c>
      <c r="S8" s="37">
        <f t="shared" si="9"/>
        <v>20</v>
      </c>
      <c r="T8" s="37">
        <f t="shared" si="10"/>
        <v>25</v>
      </c>
      <c r="U8" s="44"/>
      <c r="V8" s="44"/>
      <c r="W8" s="44"/>
      <c r="X8" s="44"/>
    </row>
    <row r="9" spans="1:24" s="31" customFormat="1" x14ac:dyDescent="0.3">
      <c r="A9" s="26" t="s">
        <v>33</v>
      </c>
      <c r="B9" s="27"/>
      <c r="C9" s="91">
        <f>SUM(C2:C8)</f>
        <v>44</v>
      </c>
      <c r="D9" s="91"/>
      <c r="E9" s="91"/>
      <c r="F9" s="91"/>
      <c r="G9" s="91"/>
      <c r="H9" s="91"/>
      <c r="I9" s="91"/>
      <c r="J9" s="92">
        <f>SUM(J2:J8)</f>
        <v>20.100000000000001</v>
      </c>
      <c r="K9" s="92">
        <f>SUM(K2:K8)</f>
        <v>24.5</v>
      </c>
      <c r="L9" s="91"/>
      <c r="M9" s="92">
        <f t="shared" ref="M9:T9" si="16">SUM(M2:M8)</f>
        <v>307.5</v>
      </c>
      <c r="N9" s="92">
        <f t="shared" si="16"/>
        <v>430</v>
      </c>
      <c r="O9" s="92">
        <f t="shared" si="16"/>
        <v>502.5</v>
      </c>
      <c r="P9" s="92">
        <f t="shared" si="16"/>
        <v>612.5</v>
      </c>
      <c r="Q9" s="92">
        <f t="shared" si="16"/>
        <v>110</v>
      </c>
      <c r="R9" s="92">
        <f t="shared" si="16"/>
        <v>207.5</v>
      </c>
      <c r="S9" s="39">
        <f t="shared" si="16"/>
        <v>810</v>
      </c>
      <c r="T9" s="39">
        <f t="shared" si="16"/>
        <v>1042.5</v>
      </c>
      <c r="U9" s="45">
        <v>350</v>
      </c>
      <c r="V9" s="43">
        <f>U9+S9</f>
        <v>1160</v>
      </c>
      <c r="W9" s="43">
        <f>T9+U9</f>
        <v>1392.5</v>
      </c>
      <c r="X9" s="43">
        <v>1225</v>
      </c>
    </row>
    <row r="10" spans="1:24" ht="24.6" customHeight="1" x14ac:dyDescent="0.3">
      <c r="A10" s="1">
        <v>2</v>
      </c>
      <c r="B10" s="20" t="str">
        <f>[1]Izračun!B8</f>
        <v>Biotski i abiotski utjecaji na urbano drvenasto zelenilo</v>
      </c>
      <c r="C10" s="40">
        <f>[1]Izračun!C8</f>
        <v>8</v>
      </c>
      <c r="D10" s="85">
        <f>[1]Izračun!D8</f>
        <v>30</v>
      </c>
      <c r="E10" s="85">
        <f>[1]Izračun!E8</f>
        <v>50</v>
      </c>
      <c r="F10" s="87">
        <v>40</v>
      </c>
      <c r="G10" s="86">
        <f>[1]Izračun!G8</f>
        <v>50</v>
      </c>
      <c r="H10" s="85">
        <f>[1]Izračun!H8</f>
        <v>20</v>
      </c>
      <c r="I10" s="85">
        <f>[1]Izračun!I8</f>
        <v>30</v>
      </c>
      <c r="J10" s="14">
        <f>(C10*F10)/100</f>
        <v>3.2</v>
      </c>
      <c r="K10" s="14">
        <f>C10*G10/100</f>
        <v>4</v>
      </c>
      <c r="L10" s="40">
        <f t="shared" ref="L10:L25" si="17">C10*25</f>
        <v>200</v>
      </c>
      <c r="M10" s="37">
        <f t="shared" ref="M10:M16" si="18">C10*25*D10/100</f>
        <v>60</v>
      </c>
      <c r="N10" s="37">
        <f t="shared" ref="N10:N16" si="19">C10*25*E10/100</f>
        <v>100</v>
      </c>
      <c r="O10" s="37">
        <f t="shared" ref="O10:O16" si="20">C10*25*F10/100</f>
        <v>80</v>
      </c>
      <c r="P10" s="37">
        <f t="shared" ref="P10:P16" si="21">C10*25*G10/100</f>
        <v>100</v>
      </c>
      <c r="Q10" s="37">
        <f t="shared" ref="Q10:Q16" si="22">C10*25*H10/100</f>
        <v>40</v>
      </c>
      <c r="R10" s="37">
        <f t="shared" ref="R10:R16" si="23">C10*25*I10/100</f>
        <v>60</v>
      </c>
      <c r="S10" s="37">
        <f t="shared" ref="S10:S25" si="24">M10+O10</f>
        <v>140</v>
      </c>
      <c r="T10" s="37">
        <f t="shared" ref="T10:T25" si="25">N10+P10</f>
        <v>200</v>
      </c>
      <c r="U10" s="44"/>
      <c r="V10" s="44"/>
      <c r="W10" s="44"/>
      <c r="X10" s="44"/>
    </row>
    <row r="11" spans="1:24" ht="28.8" customHeight="1" x14ac:dyDescent="0.3">
      <c r="A11" s="1">
        <v>2</v>
      </c>
      <c r="B11" s="20" t="str">
        <f>[1]Izračun!B9</f>
        <v>Informacijska tehnologija u urbanom šumarstvu</v>
      </c>
      <c r="C11" s="40">
        <f>[1]Izračun!C9</f>
        <v>3</v>
      </c>
      <c r="D11" s="85">
        <f>[1]Izračun!D9</f>
        <v>20</v>
      </c>
      <c r="E11" s="85">
        <f>[1]Izračun!E9</f>
        <v>30</v>
      </c>
      <c r="F11" s="87">
        <v>50</v>
      </c>
      <c r="G11" s="86">
        <f>[1]Izračun!G9</f>
        <v>70</v>
      </c>
      <c r="H11" s="85">
        <f>[1]Izračun!H9</f>
        <v>10</v>
      </c>
      <c r="I11" s="85">
        <f>[1]Izračun!I9</f>
        <v>20</v>
      </c>
      <c r="J11" s="14">
        <f t="shared" ref="J11:J14" si="26">(C11*F11)/100</f>
        <v>1.5</v>
      </c>
      <c r="K11" s="14">
        <f t="shared" ref="K11:K14" si="27">C11*G11/100</f>
        <v>2.1</v>
      </c>
      <c r="L11" s="40">
        <f t="shared" si="17"/>
        <v>75</v>
      </c>
      <c r="M11" s="37">
        <f t="shared" si="18"/>
        <v>15</v>
      </c>
      <c r="N11" s="37">
        <f t="shared" si="19"/>
        <v>22.5</v>
      </c>
      <c r="O11" s="37">
        <f t="shared" si="20"/>
        <v>37.5</v>
      </c>
      <c r="P11" s="37">
        <f t="shared" si="21"/>
        <v>52.5</v>
      </c>
      <c r="Q11" s="37">
        <f t="shared" si="22"/>
        <v>7.5</v>
      </c>
      <c r="R11" s="37">
        <f t="shared" si="23"/>
        <v>15</v>
      </c>
      <c r="S11" s="37">
        <f t="shared" si="24"/>
        <v>52.5</v>
      </c>
      <c r="T11" s="37">
        <f t="shared" si="25"/>
        <v>75</v>
      </c>
    </row>
    <row r="12" spans="1:24" x14ac:dyDescent="0.3">
      <c r="A12" s="1">
        <v>2</v>
      </c>
      <c r="B12" s="20" t="str">
        <f>[1]Izračun!B10</f>
        <v>Radni strojevi u urbanom šumarstvu</v>
      </c>
      <c r="C12" s="40">
        <f>[1]Izračun!C10</f>
        <v>8</v>
      </c>
      <c r="D12" s="85">
        <f>[1]Izračun!D10</f>
        <v>20</v>
      </c>
      <c r="E12" s="85">
        <f>[1]Izračun!E10</f>
        <v>30</v>
      </c>
      <c r="F12" s="87">
        <v>50</v>
      </c>
      <c r="G12" s="86">
        <f>[1]Izračun!G10</f>
        <v>70</v>
      </c>
      <c r="H12" s="85">
        <f>[1]Izračun!H10</f>
        <v>10</v>
      </c>
      <c r="I12" s="85">
        <f>[1]Izračun!I10</f>
        <v>20</v>
      </c>
      <c r="J12" s="14">
        <f t="shared" si="26"/>
        <v>4</v>
      </c>
      <c r="K12" s="14">
        <f t="shared" si="27"/>
        <v>5.6</v>
      </c>
      <c r="L12" s="40">
        <f t="shared" si="17"/>
        <v>200</v>
      </c>
      <c r="M12" s="37">
        <f t="shared" si="18"/>
        <v>40</v>
      </c>
      <c r="N12" s="37">
        <f t="shared" si="19"/>
        <v>60</v>
      </c>
      <c r="O12" s="37">
        <f t="shared" si="20"/>
        <v>100</v>
      </c>
      <c r="P12" s="37">
        <f t="shared" si="21"/>
        <v>140</v>
      </c>
      <c r="Q12" s="37">
        <f t="shared" si="22"/>
        <v>20</v>
      </c>
      <c r="R12" s="37">
        <f t="shared" si="23"/>
        <v>40</v>
      </c>
      <c r="S12" s="37">
        <f t="shared" si="24"/>
        <v>140</v>
      </c>
      <c r="T12" s="37">
        <f t="shared" si="25"/>
        <v>200</v>
      </c>
    </row>
    <row r="13" spans="1:24" ht="25.8" customHeight="1" x14ac:dyDescent="0.3">
      <c r="A13" s="1">
        <v>2</v>
      </c>
      <c r="B13" s="20" t="str">
        <f>[1]Izračun!B11</f>
        <v>Arborističko poslovanje i poslovna komunikacija</v>
      </c>
      <c r="C13" s="40">
        <f>[1]Izračun!C11</f>
        <v>6</v>
      </c>
      <c r="D13" s="85">
        <f>[1]Izračun!D11</f>
        <v>20</v>
      </c>
      <c r="E13" s="85">
        <f>[1]Izračun!E11</f>
        <v>30</v>
      </c>
      <c r="F13" s="87">
        <f>[1]Izračun!F11</f>
        <v>50</v>
      </c>
      <c r="G13" s="86">
        <f>[1]Izračun!G11</f>
        <v>70</v>
      </c>
      <c r="H13" s="85">
        <f>[1]Izračun!H11</f>
        <v>10</v>
      </c>
      <c r="I13" s="85">
        <f>[1]Izračun!I11</f>
        <v>20</v>
      </c>
      <c r="J13" s="14">
        <f t="shared" si="26"/>
        <v>3</v>
      </c>
      <c r="K13" s="14">
        <f t="shared" si="27"/>
        <v>4.2</v>
      </c>
      <c r="L13" s="40">
        <f t="shared" si="17"/>
        <v>150</v>
      </c>
      <c r="M13" s="37">
        <f t="shared" si="18"/>
        <v>30</v>
      </c>
      <c r="N13" s="37">
        <f t="shared" si="19"/>
        <v>45</v>
      </c>
      <c r="O13" s="37">
        <f t="shared" si="20"/>
        <v>75</v>
      </c>
      <c r="P13" s="37">
        <f t="shared" si="21"/>
        <v>105</v>
      </c>
      <c r="Q13" s="37">
        <f t="shared" si="22"/>
        <v>15</v>
      </c>
      <c r="R13" s="37">
        <f t="shared" si="23"/>
        <v>30</v>
      </c>
      <c r="S13" s="37">
        <f t="shared" si="24"/>
        <v>105</v>
      </c>
      <c r="T13" s="37">
        <f t="shared" si="25"/>
        <v>150</v>
      </c>
    </row>
    <row r="14" spans="1:24" ht="13.8" customHeight="1" x14ac:dyDescent="0.3">
      <c r="A14" s="1">
        <v>2</v>
      </c>
      <c r="B14" s="20" t="str">
        <f>[1]Izračun!B12</f>
        <v>Bolesti i štetnici urbanog drvenastog zelenila</v>
      </c>
      <c r="C14" s="40">
        <f>[1]Izračun!C12</f>
        <v>10</v>
      </c>
      <c r="D14" s="85">
        <f>[1]Izračun!D12</f>
        <v>20</v>
      </c>
      <c r="E14" s="85">
        <f>[1]Izračun!E12</f>
        <v>30</v>
      </c>
      <c r="F14" s="87">
        <v>60</v>
      </c>
      <c r="G14" s="86">
        <f>[1]Izračun!G12</f>
        <v>80</v>
      </c>
      <c r="H14" s="85">
        <f>[1]Izračun!H12</f>
        <v>10</v>
      </c>
      <c r="I14" s="85">
        <f>[1]Izračun!I12</f>
        <v>20</v>
      </c>
      <c r="J14" s="14">
        <f t="shared" si="26"/>
        <v>6</v>
      </c>
      <c r="K14" s="14">
        <f t="shared" si="27"/>
        <v>8</v>
      </c>
      <c r="L14" s="40">
        <f t="shared" si="17"/>
        <v>250</v>
      </c>
      <c r="M14" s="37">
        <f t="shared" si="18"/>
        <v>50</v>
      </c>
      <c r="N14" s="37">
        <f t="shared" si="19"/>
        <v>75</v>
      </c>
      <c r="O14" s="37">
        <f t="shared" si="20"/>
        <v>150</v>
      </c>
      <c r="P14" s="37">
        <f t="shared" si="21"/>
        <v>200</v>
      </c>
      <c r="Q14" s="37">
        <f t="shared" si="22"/>
        <v>25</v>
      </c>
      <c r="R14" s="37">
        <f t="shared" si="23"/>
        <v>50</v>
      </c>
      <c r="S14" s="37">
        <f t="shared" si="24"/>
        <v>200</v>
      </c>
      <c r="T14" s="37">
        <f t="shared" si="25"/>
        <v>275</v>
      </c>
    </row>
    <row r="15" spans="1:24" x14ac:dyDescent="0.3">
      <c r="A15" s="1">
        <v>2</v>
      </c>
      <c r="B15" s="20" t="str">
        <f>[1]Izračun!B13</f>
        <v>Njega urbane drvenaste vegetacije</v>
      </c>
      <c r="C15" s="40">
        <f>[1]Izračun!C13</f>
        <v>8</v>
      </c>
      <c r="D15" s="85">
        <f>[1]Izračun!D13</f>
        <v>20</v>
      </c>
      <c r="E15" s="85">
        <f>[1]Izračun!E13</f>
        <v>30</v>
      </c>
      <c r="F15" s="87">
        <v>60</v>
      </c>
      <c r="G15" s="86">
        <v>80</v>
      </c>
      <c r="H15" s="85">
        <f>[1]Izračun!H13</f>
        <v>10</v>
      </c>
      <c r="I15" s="85">
        <f>[1]Izračun!I13</f>
        <v>20</v>
      </c>
      <c r="J15" s="14">
        <f t="shared" ref="J15:J16" si="28">(C15*F15)/100</f>
        <v>4.8</v>
      </c>
      <c r="K15" s="14">
        <f t="shared" ref="K15:K16" si="29">C15*G15/100</f>
        <v>6.4</v>
      </c>
      <c r="L15" s="40">
        <f t="shared" si="17"/>
        <v>200</v>
      </c>
      <c r="M15" s="37">
        <f t="shared" si="18"/>
        <v>40</v>
      </c>
      <c r="N15" s="37">
        <f t="shared" si="19"/>
        <v>60</v>
      </c>
      <c r="O15" s="37">
        <f t="shared" si="20"/>
        <v>120</v>
      </c>
      <c r="P15" s="37">
        <f t="shared" si="21"/>
        <v>160</v>
      </c>
      <c r="Q15" s="37">
        <f t="shared" si="22"/>
        <v>20</v>
      </c>
      <c r="R15" s="37">
        <f t="shared" si="23"/>
        <v>40</v>
      </c>
      <c r="S15" s="37">
        <f t="shared" si="24"/>
        <v>160</v>
      </c>
      <c r="T15" s="37">
        <f t="shared" si="25"/>
        <v>220</v>
      </c>
    </row>
    <row r="16" spans="1:24" x14ac:dyDescent="0.3">
      <c r="A16" s="1">
        <v>2</v>
      </c>
      <c r="B16" s="20" t="str">
        <f>[1]Izračun!B14</f>
        <v>Ostali radovi u arborikluturi</v>
      </c>
      <c r="C16" s="40">
        <f>[1]Izračun!C14</f>
        <v>3</v>
      </c>
      <c r="D16" s="85">
        <f>[1]Izračun!D14</f>
        <v>20</v>
      </c>
      <c r="E16" s="85">
        <f>[1]Izračun!E14</f>
        <v>30</v>
      </c>
      <c r="F16" s="87">
        <v>50</v>
      </c>
      <c r="G16" s="86">
        <f>[1]Izračun!G14</f>
        <v>70</v>
      </c>
      <c r="H16" s="85">
        <f>[1]Izračun!H14</f>
        <v>10</v>
      </c>
      <c r="I16" s="85">
        <f>[1]Izračun!I14</f>
        <v>20</v>
      </c>
      <c r="J16" s="14">
        <f t="shared" si="28"/>
        <v>1.5</v>
      </c>
      <c r="K16" s="14">
        <f t="shared" si="29"/>
        <v>2.1</v>
      </c>
      <c r="L16" s="40">
        <f t="shared" si="17"/>
        <v>75</v>
      </c>
      <c r="M16" s="37">
        <f t="shared" si="18"/>
        <v>15</v>
      </c>
      <c r="N16" s="37">
        <f t="shared" si="19"/>
        <v>22.5</v>
      </c>
      <c r="O16" s="37">
        <f t="shared" si="20"/>
        <v>37.5</v>
      </c>
      <c r="P16" s="37">
        <f t="shared" si="21"/>
        <v>52.5</v>
      </c>
      <c r="Q16" s="37">
        <f t="shared" si="22"/>
        <v>7.5</v>
      </c>
      <c r="R16" s="37">
        <f t="shared" si="23"/>
        <v>15</v>
      </c>
      <c r="S16" s="37">
        <f t="shared" si="24"/>
        <v>52.5</v>
      </c>
      <c r="T16" s="37">
        <f t="shared" si="25"/>
        <v>75</v>
      </c>
    </row>
    <row r="17" spans="1:24" x14ac:dyDescent="0.3">
      <c r="A17" s="1">
        <v>2</v>
      </c>
      <c r="B17" s="21" t="s">
        <v>43</v>
      </c>
      <c r="C17" s="40">
        <v>1</v>
      </c>
      <c r="D17" s="85">
        <v>50</v>
      </c>
      <c r="E17" s="85">
        <v>70</v>
      </c>
      <c r="F17" s="86">
        <v>20</v>
      </c>
      <c r="G17" s="86">
        <v>30</v>
      </c>
      <c r="H17" s="85">
        <v>10</v>
      </c>
      <c r="I17" s="85">
        <v>20</v>
      </c>
      <c r="J17" s="14">
        <f>(C17*F17)/100</f>
        <v>0.2</v>
      </c>
      <c r="K17" s="14">
        <f>C17*G17/100</f>
        <v>0.3</v>
      </c>
      <c r="L17" s="40">
        <f t="shared" si="17"/>
        <v>25</v>
      </c>
      <c r="M17" s="37">
        <f>C17*25*D17/100</f>
        <v>12.5</v>
      </c>
      <c r="N17" s="37">
        <f>C17*25*E17/100</f>
        <v>17.5</v>
      </c>
      <c r="O17" s="37">
        <f>C17*25*F17/100</f>
        <v>5</v>
      </c>
      <c r="P17" s="37">
        <f>C17*25*G17/100</f>
        <v>7.5</v>
      </c>
      <c r="Q17" s="37">
        <f>C17*25*H17/100</f>
        <v>2.5</v>
      </c>
      <c r="R17" s="37">
        <f>C17*25*I17/100</f>
        <v>5</v>
      </c>
      <c r="S17" s="37">
        <f t="shared" si="24"/>
        <v>17.5</v>
      </c>
      <c r="T17" s="37">
        <f t="shared" si="25"/>
        <v>25</v>
      </c>
    </row>
    <row r="18" spans="1:24" s="31" customFormat="1" x14ac:dyDescent="0.3">
      <c r="A18" s="32" t="s">
        <v>33</v>
      </c>
      <c r="B18" s="27"/>
      <c r="C18" s="91">
        <f>SUM(C10:C17)</f>
        <v>47</v>
      </c>
      <c r="D18" s="91"/>
      <c r="E18" s="91"/>
      <c r="F18" s="91"/>
      <c r="G18" s="91"/>
      <c r="H18" s="91"/>
      <c r="I18" s="91"/>
      <c r="J18" s="106">
        <f>SUM(J10:J17)</f>
        <v>24.2</v>
      </c>
      <c r="K18" s="106">
        <f>SUM(K10:K17)</f>
        <v>32.699999999999996</v>
      </c>
      <c r="L18" s="91"/>
      <c r="M18" s="92">
        <f t="shared" ref="M18:T18" si="30">SUM(M10:M17)</f>
        <v>262.5</v>
      </c>
      <c r="N18" s="92">
        <f t="shared" si="30"/>
        <v>402.5</v>
      </c>
      <c r="O18" s="92">
        <f t="shared" si="30"/>
        <v>605</v>
      </c>
      <c r="P18" s="92">
        <f t="shared" si="30"/>
        <v>817.5</v>
      </c>
      <c r="Q18" s="92">
        <f t="shared" si="30"/>
        <v>137.5</v>
      </c>
      <c r="R18" s="92">
        <f t="shared" si="30"/>
        <v>255</v>
      </c>
      <c r="S18" s="39">
        <f t="shared" si="30"/>
        <v>867.5</v>
      </c>
      <c r="T18" s="39">
        <f t="shared" si="30"/>
        <v>1220</v>
      </c>
      <c r="U18" s="29">
        <v>280</v>
      </c>
      <c r="V18" s="30">
        <f>S18+U18</f>
        <v>1147.5</v>
      </c>
      <c r="W18" s="30">
        <f>T18+U18</f>
        <v>1500</v>
      </c>
      <c r="X18" s="30">
        <v>1225</v>
      </c>
    </row>
    <row r="19" spans="1:24" ht="27.6" x14ac:dyDescent="0.3">
      <c r="A19" s="1">
        <v>3</v>
      </c>
      <c r="B19" s="20" t="str">
        <f>[1]Izračun!B15</f>
        <v>Priprema i organizacija arborikulturnih radova</v>
      </c>
      <c r="C19" s="40">
        <f>[1]Izračun!C15</f>
        <v>6</v>
      </c>
      <c r="D19" s="84">
        <v>20</v>
      </c>
      <c r="E19" s="84">
        <f>[1]Izračun!E15</f>
        <v>40</v>
      </c>
      <c r="F19" s="87">
        <v>50</v>
      </c>
      <c r="G19" s="87">
        <f>[1]Izračun!G15</f>
        <v>60</v>
      </c>
      <c r="H19" s="85">
        <f>[1]Izračun!H15</f>
        <v>10</v>
      </c>
      <c r="I19" s="85">
        <f>[1]Izračun!I15</f>
        <v>20</v>
      </c>
      <c r="J19" s="13">
        <f t="shared" ref="J19:J25" si="31">(C19*F19)/100</f>
        <v>3</v>
      </c>
      <c r="K19" s="13">
        <f t="shared" ref="K19:K25" si="32">C19*G19/100</f>
        <v>3.6</v>
      </c>
      <c r="L19" s="40">
        <f t="shared" si="17"/>
        <v>150</v>
      </c>
      <c r="M19" s="37">
        <f t="shared" ref="M19:M25" si="33">C19*25*D19/100</f>
        <v>30</v>
      </c>
      <c r="N19" s="37">
        <f t="shared" si="15"/>
        <v>60</v>
      </c>
      <c r="O19" s="37">
        <f t="shared" ref="O19:O25" si="34">C19*25*F19/100</f>
        <v>75</v>
      </c>
      <c r="P19" s="37">
        <f t="shared" ref="P19:P25" si="35">C19*25*G19/100</f>
        <v>90</v>
      </c>
      <c r="Q19" s="37">
        <f t="shared" ref="Q19:Q25" si="36">C19*25*H19/100</f>
        <v>15</v>
      </c>
      <c r="R19" s="37">
        <f t="shared" ref="R19:R25" si="37">C19*25*I19/100</f>
        <v>30</v>
      </c>
      <c r="S19" s="37">
        <f t="shared" si="24"/>
        <v>105</v>
      </c>
      <c r="T19" s="37">
        <f t="shared" si="25"/>
        <v>150</v>
      </c>
      <c r="U19" s="10"/>
    </row>
    <row r="20" spans="1:24" ht="27.6" x14ac:dyDescent="0.3">
      <c r="A20" s="1">
        <v>3</v>
      </c>
      <c r="B20" s="20" t="str">
        <f>[1]Izračun!B16</f>
        <v>Orezivanje i oblikovanje urbanog drvenastog zelenila</v>
      </c>
      <c r="C20" s="40">
        <f>[1]Izračun!C16</f>
        <v>10</v>
      </c>
      <c r="D20" s="84">
        <f>[1]Izračun!D16</f>
        <v>20</v>
      </c>
      <c r="E20" s="84">
        <f>[1]Izračun!E16</f>
        <v>30</v>
      </c>
      <c r="F20" s="87">
        <v>45</v>
      </c>
      <c r="G20" s="87">
        <f>[1]Izračun!G16</f>
        <v>60</v>
      </c>
      <c r="H20" s="85">
        <f>[1]Izračun!H16</f>
        <v>10</v>
      </c>
      <c r="I20" s="85">
        <f>[1]Izračun!I16</f>
        <v>20</v>
      </c>
      <c r="J20" s="13">
        <f t="shared" si="31"/>
        <v>4.5</v>
      </c>
      <c r="K20" s="13">
        <f t="shared" si="32"/>
        <v>6</v>
      </c>
      <c r="L20" s="40">
        <f t="shared" si="17"/>
        <v>250</v>
      </c>
      <c r="M20" s="37">
        <f t="shared" si="33"/>
        <v>50</v>
      </c>
      <c r="N20" s="37">
        <f t="shared" si="15"/>
        <v>75</v>
      </c>
      <c r="O20" s="37">
        <f t="shared" si="34"/>
        <v>112.5</v>
      </c>
      <c r="P20" s="37">
        <f t="shared" si="35"/>
        <v>150</v>
      </c>
      <c r="Q20" s="37">
        <f t="shared" si="36"/>
        <v>25</v>
      </c>
      <c r="R20" s="37">
        <f t="shared" si="37"/>
        <v>50</v>
      </c>
      <c r="S20" s="37">
        <f t="shared" si="24"/>
        <v>162.5</v>
      </c>
      <c r="T20" s="37">
        <f t="shared" si="25"/>
        <v>225</v>
      </c>
      <c r="U20" s="10"/>
    </row>
    <row r="21" spans="1:24" x14ac:dyDescent="0.3">
      <c r="A21" s="1">
        <v>3</v>
      </c>
      <c r="B21" s="20" t="str">
        <f>[1]Izračun!B17</f>
        <v>Specijalizirani arboristički alati i strojevi</v>
      </c>
      <c r="C21" s="40">
        <f>[1]Izračun!C17</f>
        <v>10</v>
      </c>
      <c r="D21" s="84">
        <f>[1]Izračun!D17</f>
        <v>20</v>
      </c>
      <c r="E21" s="84">
        <f>[1]Izračun!E17</f>
        <v>30</v>
      </c>
      <c r="F21" s="87">
        <v>50</v>
      </c>
      <c r="G21" s="87">
        <f>[1]Izračun!G17</f>
        <v>70</v>
      </c>
      <c r="H21" s="85">
        <f>[1]Izračun!H17</f>
        <v>10</v>
      </c>
      <c r="I21" s="85">
        <f>[1]Izračun!I17</f>
        <v>20</v>
      </c>
      <c r="J21" s="13">
        <f t="shared" si="31"/>
        <v>5</v>
      </c>
      <c r="K21" s="13">
        <f t="shared" si="32"/>
        <v>7</v>
      </c>
      <c r="L21" s="40">
        <f t="shared" si="17"/>
        <v>250</v>
      </c>
      <c r="M21" s="37">
        <f t="shared" si="33"/>
        <v>50</v>
      </c>
      <c r="N21" s="37">
        <f t="shared" si="15"/>
        <v>75</v>
      </c>
      <c r="O21" s="37">
        <f t="shared" si="34"/>
        <v>125</v>
      </c>
      <c r="P21" s="37">
        <f t="shared" si="35"/>
        <v>175</v>
      </c>
      <c r="Q21" s="37">
        <f t="shared" si="36"/>
        <v>25</v>
      </c>
      <c r="R21" s="37">
        <f t="shared" si="37"/>
        <v>50</v>
      </c>
      <c r="S21" s="37">
        <f t="shared" si="24"/>
        <v>175</v>
      </c>
      <c r="T21" s="37">
        <f t="shared" si="25"/>
        <v>250</v>
      </c>
      <c r="U21" s="10"/>
    </row>
    <row r="22" spans="1:24" x14ac:dyDescent="0.3">
      <c r="A22" s="1">
        <v>3</v>
      </c>
      <c r="B22" s="20" t="str">
        <f>[1]Izračun!B18</f>
        <v xml:space="preserve">Sječa urbanih stabala </v>
      </c>
      <c r="C22" s="40">
        <f>[1]Izračun!C18</f>
        <v>8</v>
      </c>
      <c r="D22" s="84">
        <v>20</v>
      </c>
      <c r="E22" s="84">
        <v>30</v>
      </c>
      <c r="F22" s="87">
        <v>50</v>
      </c>
      <c r="G22" s="87">
        <f>[1]Izračun!G18</f>
        <v>70</v>
      </c>
      <c r="H22" s="85">
        <f>[1]Izračun!H18</f>
        <v>5</v>
      </c>
      <c r="I22" s="85">
        <f>[1]Izračun!I18</f>
        <v>10</v>
      </c>
      <c r="J22" s="13">
        <f t="shared" si="31"/>
        <v>4</v>
      </c>
      <c r="K22" s="13">
        <f t="shared" si="32"/>
        <v>5.6</v>
      </c>
      <c r="L22" s="40">
        <f t="shared" si="17"/>
        <v>200</v>
      </c>
      <c r="M22" s="37">
        <f t="shared" si="33"/>
        <v>40</v>
      </c>
      <c r="N22" s="37">
        <f t="shared" si="15"/>
        <v>60</v>
      </c>
      <c r="O22" s="37">
        <f t="shared" si="34"/>
        <v>100</v>
      </c>
      <c r="P22" s="37">
        <f t="shared" si="35"/>
        <v>140</v>
      </c>
      <c r="Q22" s="37">
        <f t="shared" si="36"/>
        <v>10</v>
      </c>
      <c r="R22" s="37">
        <f t="shared" si="37"/>
        <v>20</v>
      </c>
      <c r="S22" s="37">
        <f t="shared" si="24"/>
        <v>140</v>
      </c>
      <c r="T22" s="37">
        <f t="shared" si="25"/>
        <v>200</v>
      </c>
      <c r="U22" s="10"/>
    </row>
    <row r="23" spans="1:24" x14ac:dyDescent="0.3">
      <c r="A23" s="1">
        <v>3</v>
      </c>
      <c r="B23" s="20" t="str">
        <f>[1]Izračun!B19</f>
        <v>Visinski radovi sječe stabala</v>
      </c>
      <c r="C23" s="40">
        <f>[1]Izračun!C19</f>
        <v>8</v>
      </c>
      <c r="D23" s="84">
        <f>[1]Izračun!D19</f>
        <v>10</v>
      </c>
      <c r="E23" s="84">
        <f>[1]Izračun!E19</f>
        <v>20</v>
      </c>
      <c r="F23" s="87">
        <v>60</v>
      </c>
      <c r="G23" s="87">
        <f>[1]Izračun!G19</f>
        <v>80</v>
      </c>
      <c r="H23" s="85">
        <f>[1]Izračun!H19</f>
        <v>10</v>
      </c>
      <c r="I23" s="85">
        <f>[1]Izračun!I19</f>
        <v>20</v>
      </c>
      <c r="J23" s="13">
        <f t="shared" si="31"/>
        <v>4.8</v>
      </c>
      <c r="K23" s="13">
        <f t="shared" si="32"/>
        <v>6.4</v>
      </c>
      <c r="L23" s="40">
        <f t="shared" si="17"/>
        <v>200</v>
      </c>
      <c r="M23" s="37">
        <f t="shared" si="33"/>
        <v>20</v>
      </c>
      <c r="N23" s="37">
        <f t="shared" si="15"/>
        <v>40</v>
      </c>
      <c r="O23" s="37">
        <f t="shared" si="34"/>
        <v>120</v>
      </c>
      <c r="P23" s="37">
        <f t="shared" si="35"/>
        <v>160</v>
      </c>
      <c r="Q23" s="37">
        <f t="shared" si="36"/>
        <v>20</v>
      </c>
      <c r="R23" s="37">
        <f t="shared" si="37"/>
        <v>40</v>
      </c>
      <c r="S23" s="37">
        <f t="shared" si="24"/>
        <v>140</v>
      </c>
      <c r="T23" s="37">
        <f t="shared" si="25"/>
        <v>200</v>
      </c>
      <c r="U23" s="10"/>
    </row>
    <row r="24" spans="1:24" x14ac:dyDescent="0.3">
      <c r="A24" s="1">
        <v>3</v>
      </c>
      <c r="B24" s="21" t="str">
        <f>[1]Izračun!B20</f>
        <v>Arhitektonski elementi parkova i vrtova</v>
      </c>
      <c r="C24" s="40">
        <f>[1]Izračun!C20</f>
        <v>4</v>
      </c>
      <c r="D24" s="84">
        <v>20</v>
      </c>
      <c r="E24" s="84">
        <f>[1]Izračun!E20</f>
        <v>40</v>
      </c>
      <c r="F24" s="87">
        <v>50</v>
      </c>
      <c r="G24" s="87">
        <f>[1]Izračun!G20</f>
        <v>60</v>
      </c>
      <c r="H24" s="85">
        <f>[1]Izračun!H20</f>
        <v>10</v>
      </c>
      <c r="I24" s="85">
        <f>[1]Izračun!I20</f>
        <v>20</v>
      </c>
      <c r="J24" s="13">
        <f t="shared" si="31"/>
        <v>2</v>
      </c>
      <c r="K24" s="13">
        <f t="shared" si="32"/>
        <v>2.4</v>
      </c>
      <c r="L24" s="40">
        <f t="shared" si="17"/>
        <v>100</v>
      </c>
      <c r="M24" s="37">
        <f t="shared" si="33"/>
        <v>20</v>
      </c>
      <c r="N24" s="37">
        <f t="shared" si="15"/>
        <v>40</v>
      </c>
      <c r="O24" s="37">
        <f t="shared" si="34"/>
        <v>50</v>
      </c>
      <c r="P24" s="37">
        <f t="shared" si="35"/>
        <v>60</v>
      </c>
      <c r="Q24" s="37">
        <f t="shared" si="36"/>
        <v>10</v>
      </c>
      <c r="R24" s="37">
        <f t="shared" si="37"/>
        <v>20</v>
      </c>
      <c r="S24" s="37">
        <f t="shared" si="24"/>
        <v>70</v>
      </c>
      <c r="T24" s="37">
        <f t="shared" si="25"/>
        <v>100</v>
      </c>
      <c r="U24" s="10"/>
    </row>
    <row r="25" spans="1:24" ht="27.6" x14ac:dyDescent="0.3">
      <c r="A25" s="1">
        <v>3</v>
      </c>
      <c r="B25" s="20" t="str">
        <f>[1]Izračun!B24</f>
        <v xml:space="preserve">Komunikacijske i prezentacijske vještine u radnom okruženju </v>
      </c>
      <c r="C25" s="40">
        <f>[1]Izračun!C24</f>
        <v>1</v>
      </c>
      <c r="D25" s="84">
        <v>40</v>
      </c>
      <c r="E25" s="84">
        <v>50</v>
      </c>
      <c r="F25" s="87">
        <f>[1]Izračun!F24</f>
        <v>20</v>
      </c>
      <c r="G25" s="87">
        <v>40</v>
      </c>
      <c r="H25" s="85">
        <f>[1]Izračun!H24</f>
        <v>10</v>
      </c>
      <c r="I25" s="85">
        <f>[1]Izračun!I24</f>
        <v>20</v>
      </c>
      <c r="J25" s="13">
        <f t="shared" si="31"/>
        <v>0.2</v>
      </c>
      <c r="K25" s="13">
        <f t="shared" si="32"/>
        <v>0.4</v>
      </c>
      <c r="L25" s="40">
        <f t="shared" si="17"/>
        <v>25</v>
      </c>
      <c r="M25" s="37">
        <f t="shared" si="33"/>
        <v>10</v>
      </c>
      <c r="N25" s="37">
        <f t="shared" si="15"/>
        <v>12.5</v>
      </c>
      <c r="O25" s="37">
        <f t="shared" si="34"/>
        <v>5</v>
      </c>
      <c r="P25" s="37">
        <f t="shared" si="35"/>
        <v>10</v>
      </c>
      <c r="Q25" s="37">
        <f t="shared" si="36"/>
        <v>2.5</v>
      </c>
      <c r="R25" s="37">
        <f t="shared" si="37"/>
        <v>5</v>
      </c>
      <c r="S25" s="37">
        <f t="shared" si="24"/>
        <v>15</v>
      </c>
      <c r="T25" s="37">
        <f t="shared" si="25"/>
        <v>22.5</v>
      </c>
      <c r="U25" s="10"/>
    </row>
    <row r="26" spans="1:24" s="31" customFormat="1" x14ac:dyDescent="0.3">
      <c r="A26" s="35" t="s">
        <v>33</v>
      </c>
      <c r="B26" s="27"/>
      <c r="C26" s="91">
        <f>SUM(C19:C25)</f>
        <v>47</v>
      </c>
      <c r="D26" s="91"/>
      <c r="E26" s="91"/>
      <c r="F26" s="91"/>
      <c r="G26" s="91"/>
      <c r="H26" s="91"/>
      <c r="I26" s="91"/>
      <c r="J26" s="92">
        <f>SUM(J19:J25)</f>
        <v>23.5</v>
      </c>
      <c r="K26" s="92">
        <f>SUM(K19:K25)</f>
        <v>31.4</v>
      </c>
      <c r="L26" s="91"/>
      <c r="M26" s="92">
        <f t="shared" ref="M26:T26" si="38">SUM(M19:M25)</f>
        <v>220</v>
      </c>
      <c r="N26" s="92">
        <f t="shared" si="38"/>
        <v>362.5</v>
      </c>
      <c r="O26" s="92">
        <f t="shared" si="38"/>
        <v>587.5</v>
      </c>
      <c r="P26" s="92">
        <f t="shared" si="38"/>
        <v>785</v>
      </c>
      <c r="Q26" s="92">
        <f t="shared" si="38"/>
        <v>107.5</v>
      </c>
      <c r="R26" s="92">
        <f t="shared" si="38"/>
        <v>215</v>
      </c>
      <c r="S26" s="39">
        <f t="shared" si="38"/>
        <v>807.5</v>
      </c>
      <c r="T26" s="39">
        <f t="shared" si="38"/>
        <v>1147.5</v>
      </c>
      <c r="U26" s="30">
        <v>256</v>
      </c>
      <c r="V26" s="30">
        <f>S26+U26</f>
        <v>1063.5</v>
      </c>
      <c r="W26" s="30">
        <f>T26+U26</f>
        <v>1403.5</v>
      </c>
      <c r="X26" s="30">
        <v>1120</v>
      </c>
    </row>
    <row r="27" spans="1:24" s="9" customFormat="1" ht="22.05" customHeight="1" x14ac:dyDescent="0.3">
      <c r="A27" s="93" t="s">
        <v>16</v>
      </c>
      <c r="B27" s="22" t="s">
        <v>17</v>
      </c>
      <c r="C27" s="42">
        <f>C9+C18+C26</f>
        <v>138</v>
      </c>
      <c r="D27" s="88"/>
      <c r="E27" s="88"/>
      <c r="F27" s="89"/>
      <c r="G27" s="89"/>
      <c r="H27" s="88"/>
      <c r="I27" s="88"/>
      <c r="J27" s="16"/>
      <c r="K27" s="16"/>
      <c r="L27" s="42"/>
      <c r="M27" s="42"/>
      <c r="N27" s="42"/>
      <c r="O27" s="42"/>
      <c r="P27" s="42"/>
      <c r="Q27" s="42"/>
      <c r="R27" s="42"/>
      <c r="S27" s="42"/>
      <c r="T27" s="42"/>
    </row>
    <row r="28" spans="1:24" s="12" customFormat="1" x14ac:dyDescent="0.3">
      <c r="A28" s="94"/>
      <c r="B28" s="23" t="s">
        <v>3</v>
      </c>
      <c r="C28" s="42"/>
      <c r="D28" s="88"/>
      <c r="E28" s="88"/>
      <c r="F28" s="89"/>
      <c r="G28" s="89"/>
      <c r="H28" s="88"/>
      <c r="I28" s="88"/>
      <c r="J28" s="107">
        <f>J9+J18+J26</f>
        <v>67.8</v>
      </c>
      <c r="K28" s="107">
        <f>K9+K18+K26</f>
        <v>88.6</v>
      </c>
      <c r="L28" s="42"/>
      <c r="M28" s="42"/>
      <c r="N28" s="42"/>
      <c r="O28" s="42"/>
      <c r="P28" s="42"/>
      <c r="Q28" s="42"/>
      <c r="R28" s="42"/>
      <c r="S28" s="42"/>
      <c r="T28" s="42"/>
    </row>
    <row r="29" spans="1:24" s="12" customFormat="1" ht="22.2" customHeight="1" x14ac:dyDescent="0.3">
      <c r="A29" s="94"/>
      <c r="B29" s="23" t="s">
        <v>19</v>
      </c>
      <c r="C29" s="42">
        <v>42</v>
      </c>
      <c r="D29" s="88"/>
      <c r="E29" s="88"/>
      <c r="F29" s="89"/>
      <c r="G29" s="89"/>
      <c r="H29" s="88"/>
      <c r="I29" s="88"/>
      <c r="J29" s="16"/>
      <c r="K29" s="16"/>
      <c r="L29" s="42"/>
      <c r="M29" s="42"/>
      <c r="N29" s="42"/>
      <c r="O29" s="42"/>
      <c r="P29" s="42"/>
      <c r="Q29" s="42"/>
      <c r="R29" s="42"/>
      <c r="S29" s="42"/>
      <c r="T29" s="42"/>
    </row>
    <row r="30" spans="1:24" s="12" customFormat="1" ht="22.2" customHeight="1" x14ac:dyDescent="0.3">
      <c r="A30" s="95"/>
      <c r="B30" s="23" t="s">
        <v>16</v>
      </c>
      <c r="C30" s="42">
        <f>C27+C29</f>
        <v>180</v>
      </c>
      <c r="D30" s="88"/>
      <c r="E30" s="88"/>
      <c r="F30" s="89"/>
      <c r="G30" s="89"/>
      <c r="H30" s="88"/>
      <c r="I30" s="88"/>
      <c r="J30" s="16"/>
      <c r="K30" s="16"/>
      <c r="L30" s="42"/>
      <c r="M30" s="42"/>
      <c r="N30" s="42"/>
      <c r="O30" s="42"/>
      <c r="P30" s="42"/>
      <c r="Q30" s="42"/>
      <c r="R30" s="42"/>
      <c r="S30" s="42"/>
      <c r="T30" s="42"/>
    </row>
    <row r="32" spans="1:24" ht="54.6" customHeight="1" x14ac:dyDescent="0.3">
      <c r="B32" s="90" t="s">
        <v>44</v>
      </c>
    </row>
  </sheetData>
  <mergeCells count="7">
    <mergeCell ref="A27:A30"/>
    <mergeCell ref="O1:P1"/>
    <mergeCell ref="Q1:R1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dimension ref="A1:X82"/>
  <sheetViews>
    <sheetView topLeftCell="A16" workbookViewId="0">
      <selection activeCell="U66" sqref="U66"/>
    </sheetView>
  </sheetViews>
  <sheetFormatPr defaultColWidth="9.21875" defaultRowHeight="13.8" x14ac:dyDescent="0.3"/>
  <cols>
    <col min="1" max="1" width="11.77734375" style="8" customWidth="1"/>
    <col min="2" max="2" width="33.77734375" style="24" customWidth="1"/>
    <col min="3" max="3" width="6.44140625" style="8" customWidth="1"/>
    <col min="4" max="9" width="5.77734375" style="8" customWidth="1"/>
    <col min="10" max="10" width="7.109375" style="8" customWidth="1"/>
    <col min="11" max="11" width="7.21875" style="8" customWidth="1"/>
    <col min="12" max="12" width="8.88671875" style="8" customWidth="1"/>
    <col min="13" max="14" width="7.77734375" style="8" customWidth="1"/>
    <col min="15" max="15" width="7.21875" style="8" customWidth="1"/>
    <col min="16" max="16" width="7.6640625" style="8" customWidth="1"/>
    <col min="17" max="17" width="6.44140625" style="8" customWidth="1"/>
    <col min="18" max="18" width="7.44140625" style="8" customWidth="1"/>
    <col min="19" max="19" width="8.77734375" style="8" customWidth="1"/>
    <col min="20" max="20" width="9.21875" style="8"/>
    <col min="21" max="21" width="7.44140625" style="11" customWidth="1"/>
    <col min="22" max="16384" width="9.21875" style="11"/>
  </cols>
  <sheetData>
    <row r="1" spans="1:24" s="9" customFormat="1" ht="55.2" x14ac:dyDescent="0.3">
      <c r="A1" s="3" t="s">
        <v>21</v>
      </c>
      <c r="B1" s="3" t="s">
        <v>2</v>
      </c>
      <c r="C1" s="1" t="s">
        <v>0</v>
      </c>
      <c r="D1" s="98" t="s">
        <v>22</v>
      </c>
      <c r="E1" s="98"/>
      <c r="F1" s="99" t="s">
        <v>23</v>
      </c>
      <c r="G1" s="100"/>
      <c r="H1" s="98" t="s">
        <v>24</v>
      </c>
      <c r="I1" s="101"/>
      <c r="J1" s="18" t="s">
        <v>34</v>
      </c>
      <c r="K1" s="18" t="s">
        <v>35</v>
      </c>
      <c r="L1" s="3" t="s">
        <v>1</v>
      </c>
      <c r="M1" s="96" t="s">
        <v>25</v>
      </c>
      <c r="N1" s="96"/>
      <c r="O1" s="96" t="s">
        <v>26</v>
      </c>
      <c r="P1" s="97"/>
      <c r="Q1" s="96" t="s">
        <v>27</v>
      </c>
      <c r="R1" s="97"/>
      <c r="S1" s="3" t="s">
        <v>28</v>
      </c>
      <c r="T1" s="3" t="s">
        <v>29</v>
      </c>
      <c r="U1" s="3" t="s">
        <v>30</v>
      </c>
      <c r="V1" s="3" t="s">
        <v>36</v>
      </c>
      <c r="W1" s="3" t="s">
        <v>37</v>
      </c>
      <c r="X1" s="3" t="s">
        <v>31</v>
      </c>
    </row>
    <row r="2" spans="1:24" ht="13.05" customHeight="1" x14ac:dyDescent="0.3">
      <c r="A2" s="3">
        <v>1</v>
      </c>
      <c r="B2" s="52"/>
      <c r="C2" s="53"/>
      <c r="D2" s="54"/>
      <c r="E2" s="54"/>
      <c r="F2" s="55"/>
      <c r="G2" s="55"/>
      <c r="H2" s="54"/>
      <c r="I2" s="54"/>
      <c r="J2" s="56">
        <f>C2*F2/100</f>
        <v>0</v>
      </c>
      <c r="K2" s="56">
        <f>C2*G2/100</f>
        <v>0</v>
      </c>
      <c r="L2" s="57">
        <f>C2*25</f>
        <v>0</v>
      </c>
      <c r="M2" s="58">
        <f>C2*25*D2/100</f>
        <v>0</v>
      </c>
      <c r="N2" s="58">
        <f>C2*25*E2/100</f>
        <v>0</v>
      </c>
      <c r="O2" s="58">
        <f>C2*25*F2/100</f>
        <v>0</v>
      </c>
      <c r="P2" s="58">
        <f>C2*25*G2/100</f>
        <v>0</v>
      </c>
      <c r="Q2" s="58">
        <f>C2*25*H2/100</f>
        <v>0</v>
      </c>
      <c r="R2" s="58">
        <f>C2*25*I2/100</f>
        <v>0</v>
      </c>
      <c r="S2" s="58">
        <f>M2+O2</f>
        <v>0</v>
      </c>
      <c r="T2" s="58">
        <f>N2+P2</f>
        <v>0</v>
      </c>
      <c r="U2" s="44"/>
      <c r="V2" s="44"/>
      <c r="W2" s="44"/>
      <c r="X2" s="44"/>
    </row>
    <row r="3" spans="1:24" ht="13.05" customHeight="1" x14ac:dyDescent="0.3">
      <c r="A3" s="3">
        <v>1</v>
      </c>
      <c r="B3" s="19"/>
      <c r="C3" s="4"/>
      <c r="D3" s="6"/>
      <c r="E3" s="6"/>
      <c r="F3" s="5"/>
      <c r="G3" s="5"/>
      <c r="H3" s="6"/>
      <c r="I3" s="6"/>
      <c r="J3" s="14">
        <f t="shared" ref="J3:J16" si="0">C3*F3/100</f>
        <v>0</v>
      </c>
      <c r="K3" s="14">
        <f t="shared" ref="K3:K16" si="1">C3*G3/100</f>
        <v>0</v>
      </c>
      <c r="L3" s="40">
        <f t="shared" ref="L3:L16" si="2">C3*25</f>
        <v>0</v>
      </c>
      <c r="M3" s="37">
        <f t="shared" ref="M3:M16" si="3">C3*25*D3/100</f>
        <v>0</v>
      </c>
      <c r="N3" s="37">
        <f t="shared" ref="N3:N48" si="4">C3*25*E3/100</f>
        <v>0</v>
      </c>
      <c r="O3" s="37">
        <f t="shared" ref="O3:O48" si="5">C3*25*F3/100</f>
        <v>0</v>
      </c>
      <c r="P3" s="37">
        <f t="shared" ref="P3:P48" si="6">C3*25*G3/100</f>
        <v>0</v>
      </c>
      <c r="Q3" s="37">
        <f t="shared" ref="Q3:Q32" si="7">C3*25*H3/100</f>
        <v>0</v>
      </c>
      <c r="R3" s="37">
        <f t="shared" ref="R3:R48" si="8">C3*25*I3/100</f>
        <v>0</v>
      </c>
      <c r="S3" s="37">
        <f t="shared" ref="S3:T18" si="9">M3+O3</f>
        <v>0</v>
      </c>
      <c r="T3" s="37">
        <f t="shared" si="9"/>
        <v>0</v>
      </c>
      <c r="U3" s="44"/>
      <c r="V3" s="44"/>
      <c r="W3" s="44"/>
      <c r="X3" s="44"/>
    </row>
    <row r="4" spans="1:24" ht="13.05" customHeight="1" x14ac:dyDescent="0.3">
      <c r="A4" s="3">
        <v>1</v>
      </c>
      <c r="B4" s="19"/>
      <c r="C4" s="4"/>
      <c r="D4" s="6"/>
      <c r="E4" s="6"/>
      <c r="F4" s="5"/>
      <c r="G4" s="5"/>
      <c r="H4" s="6"/>
      <c r="I4" s="6"/>
      <c r="J4" s="14">
        <f t="shared" si="0"/>
        <v>0</v>
      </c>
      <c r="K4" s="14">
        <f t="shared" si="1"/>
        <v>0</v>
      </c>
      <c r="L4" s="40">
        <f t="shared" si="2"/>
        <v>0</v>
      </c>
      <c r="M4" s="37">
        <f t="shared" si="3"/>
        <v>0</v>
      </c>
      <c r="N4" s="37">
        <f t="shared" si="4"/>
        <v>0</v>
      </c>
      <c r="O4" s="37">
        <f t="shared" si="5"/>
        <v>0</v>
      </c>
      <c r="P4" s="37">
        <f t="shared" si="6"/>
        <v>0</v>
      </c>
      <c r="Q4" s="37">
        <f t="shared" si="7"/>
        <v>0</v>
      </c>
      <c r="R4" s="37">
        <f t="shared" si="8"/>
        <v>0</v>
      </c>
      <c r="S4" s="37">
        <f t="shared" si="9"/>
        <v>0</v>
      </c>
      <c r="T4" s="37">
        <f t="shared" si="9"/>
        <v>0</v>
      </c>
      <c r="U4" s="44"/>
      <c r="V4" s="44"/>
      <c r="W4" s="44"/>
      <c r="X4" s="44"/>
    </row>
    <row r="5" spans="1:24" ht="12.45" customHeight="1" x14ac:dyDescent="0.3">
      <c r="A5" s="3">
        <v>1</v>
      </c>
      <c r="B5" s="19"/>
      <c r="C5" s="4"/>
      <c r="D5" s="6"/>
      <c r="E5" s="6"/>
      <c r="F5" s="5"/>
      <c r="G5" s="5"/>
      <c r="H5" s="6"/>
      <c r="I5" s="6"/>
      <c r="J5" s="14">
        <f t="shared" si="0"/>
        <v>0</v>
      </c>
      <c r="K5" s="14">
        <f t="shared" si="1"/>
        <v>0</v>
      </c>
      <c r="L5" s="40">
        <f t="shared" si="2"/>
        <v>0</v>
      </c>
      <c r="M5" s="37">
        <f t="shared" si="3"/>
        <v>0</v>
      </c>
      <c r="N5" s="37">
        <f t="shared" si="4"/>
        <v>0</v>
      </c>
      <c r="O5" s="37">
        <f t="shared" si="5"/>
        <v>0</v>
      </c>
      <c r="P5" s="37">
        <f t="shared" si="6"/>
        <v>0</v>
      </c>
      <c r="Q5" s="37">
        <f t="shared" si="7"/>
        <v>0</v>
      </c>
      <c r="R5" s="37">
        <f t="shared" si="8"/>
        <v>0</v>
      </c>
      <c r="S5" s="37">
        <f t="shared" si="9"/>
        <v>0</v>
      </c>
      <c r="T5" s="37">
        <f t="shared" si="9"/>
        <v>0</v>
      </c>
      <c r="U5" s="44"/>
      <c r="V5" s="44"/>
      <c r="W5" s="44"/>
      <c r="X5" s="44"/>
    </row>
    <row r="6" spans="1:24" ht="13.05" customHeight="1" x14ac:dyDescent="0.3">
      <c r="A6" s="3">
        <v>1</v>
      </c>
      <c r="B6" s="19"/>
      <c r="C6" s="4"/>
      <c r="D6" s="6"/>
      <c r="E6" s="6"/>
      <c r="F6" s="5"/>
      <c r="G6" s="5"/>
      <c r="H6" s="6"/>
      <c r="I6" s="6"/>
      <c r="J6" s="14">
        <f t="shared" si="0"/>
        <v>0</v>
      </c>
      <c r="K6" s="14">
        <f t="shared" si="1"/>
        <v>0</v>
      </c>
      <c r="L6" s="40">
        <f t="shared" si="2"/>
        <v>0</v>
      </c>
      <c r="M6" s="37">
        <f t="shared" si="3"/>
        <v>0</v>
      </c>
      <c r="N6" s="37">
        <f t="shared" si="4"/>
        <v>0</v>
      </c>
      <c r="O6" s="37">
        <f t="shared" si="5"/>
        <v>0</v>
      </c>
      <c r="P6" s="37">
        <f t="shared" si="6"/>
        <v>0</v>
      </c>
      <c r="Q6" s="37">
        <f t="shared" si="7"/>
        <v>0</v>
      </c>
      <c r="R6" s="37">
        <f t="shared" si="8"/>
        <v>0</v>
      </c>
      <c r="S6" s="37">
        <f t="shared" si="9"/>
        <v>0</v>
      </c>
      <c r="T6" s="37">
        <f t="shared" si="9"/>
        <v>0</v>
      </c>
      <c r="U6" s="44"/>
      <c r="V6" s="44"/>
      <c r="W6" s="44"/>
      <c r="X6" s="44"/>
    </row>
    <row r="7" spans="1:24" x14ac:dyDescent="0.3">
      <c r="A7" s="3">
        <v>1</v>
      </c>
      <c r="B7" s="19"/>
      <c r="C7" s="4"/>
      <c r="D7" s="6"/>
      <c r="E7" s="6"/>
      <c r="F7" s="5"/>
      <c r="G7" s="5"/>
      <c r="H7" s="6"/>
      <c r="I7" s="6"/>
      <c r="J7" s="14">
        <f t="shared" si="0"/>
        <v>0</v>
      </c>
      <c r="K7" s="14">
        <f t="shared" si="1"/>
        <v>0</v>
      </c>
      <c r="L7" s="40">
        <f t="shared" si="2"/>
        <v>0</v>
      </c>
      <c r="M7" s="37">
        <f t="shared" si="3"/>
        <v>0</v>
      </c>
      <c r="N7" s="37">
        <f t="shared" si="4"/>
        <v>0</v>
      </c>
      <c r="O7" s="37">
        <f t="shared" si="5"/>
        <v>0</v>
      </c>
      <c r="P7" s="37">
        <f t="shared" si="6"/>
        <v>0</v>
      </c>
      <c r="Q7" s="37">
        <f t="shared" si="7"/>
        <v>0</v>
      </c>
      <c r="R7" s="37">
        <f t="shared" si="8"/>
        <v>0</v>
      </c>
      <c r="S7" s="37">
        <f t="shared" si="9"/>
        <v>0</v>
      </c>
      <c r="T7" s="37">
        <f t="shared" si="9"/>
        <v>0</v>
      </c>
      <c r="U7" s="44"/>
      <c r="V7" s="44"/>
      <c r="W7" s="44"/>
      <c r="X7" s="44"/>
    </row>
    <row r="8" spans="1:24" x14ac:dyDescent="0.3">
      <c r="A8" s="3">
        <v>1</v>
      </c>
      <c r="B8" s="19"/>
      <c r="C8" s="4"/>
      <c r="D8" s="6"/>
      <c r="E8" s="6"/>
      <c r="F8" s="5"/>
      <c r="G8" s="5"/>
      <c r="H8" s="6"/>
      <c r="I8" s="6"/>
      <c r="J8" s="14">
        <f t="shared" si="0"/>
        <v>0</v>
      </c>
      <c r="K8" s="14">
        <f t="shared" si="1"/>
        <v>0</v>
      </c>
      <c r="L8" s="40">
        <f t="shared" si="2"/>
        <v>0</v>
      </c>
      <c r="M8" s="37">
        <f t="shared" si="3"/>
        <v>0</v>
      </c>
      <c r="N8" s="37">
        <f t="shared" si="4"/>
        <v>0</v>
      </c>
      <c r="O8" s="37">
        <f t="shared" si="5"/>
        <v>0</v>
      </c>
      <c r="P8" s="37">
        <f t="shared" si="6"/>
        <v>0</v>
      </c>
      <c r="Q8" s="37">
        <f t="shared" si="7"/>
        <v>0</v>
      </c>
      <c r="R8" s="37">
        <f t="shared" si="8"/>
        <v>0</v>
      </c>
      <c r="S8" s="37">
        <f t="shared" si="9"/>
        <v>0</v>
      </c>
      <c r="T8" s="37">
        <f t="shared" si="9"/>
        <v>0</v>
      </c>
      <c r="U8" s="44"/>
      <c r="V8" s="44"/>
      <c r="W8" s="44"/>
      <c r="X8" s="44"/>
    </row>
    <row r="9" spans="1:24" x14ac:dyDescent="0.3">
      <c r="A9" s="3">
        <v>1</v>
      </c>
      <c r="B9" s="19"/>
      <c r="C9" s="4"/>
      <c r="D9" s="6"/>
      <c r="E9" s="6"/>
      <c r="F9" s="5"/>
      <c r="G9" s="5"/>
      <c r="H9" s="6"/>
      <c r="I9" s="6"/>
      <c r="J9" s="14">
        <f t="shared" si="0"/>
        <v>0</v>
      </c>
      <c r="K9" s="14">
        <f t="shared" si="1"/>
        <v>0</v>
      </c>
      <c r="L9" s="40">
        <f t="shared" si="2"/>
        <v>0</v>
      </c>
      <c r="M9" s="37">
        <f t="shared" si="3"/>
        <v>0</v>
      </c>
      <c r="N9" s="37">
        <f t="shared" si="4"/>
        <v>0</v>
      </c>
      <c r="O9" s="37">
        <f t="shared" si="5"/>
        <v>0</v>
      </c>
      <c r="P9" s="37">
        <f t="shared" si="6"/>
        <v>0</v>
      </c>
      <c r="Q9" s="37">
        <f t="shared" si="7"/>
        <v>0</v>
      </c>
      <c r="R9" s="37">
        <f t="shared" si="8"/>
        <v>0</v>
      </c>
      <c r="S9" s="37">
        <f t="shared" si="9"/>
        <v>0</v>
      </c>
      <c r="T9" s="37">
        <f t="shared" si="9"/>
        <v>0</v>
      </c>
      <c r="U9" s="44"/>
      <c r="V9" s="44"/>
      <c r="W9" s="44"/>
      <c r="X9" s="44"/>
    </row>
    <row r="10" spans="1:24" x14ac:dyDescent="0.3">
      <c r="A10" s="3">
        <v>1</v>
      </c>
      <c r="B10" s="19"/>
      <c r="C10" s="4"/>
      <c r="D10" s="6"/>
      <c r="E10" s="6"/>
      <c r="F10" s="5"/>
      <c r="G10" s="5"/>
      <c r="H10" s="6"/>
      <c r="I10" s="6"/>
      <c r="J10" s="14">
        <f t="shared" si="0"/>
        <v>0</v>
      </c>
      <c r="K10" s="14">
        <f t="shared" si="1"/>
        <v>0</v>
      </c>
      <c r="L10" s="40">
        <f t="shared" si="2"/>
        <v>0</v>
      </c>
      <c r="M10" s="37">
        <f t="shared" si="3"/>
        <v>0</v>
      </c>
      <c r="N10" s="37">
        <f t="shared" si="4"/>
        <v>0</v>
      </c>
      <c r="O10" s="37">
        <f t="shared" si="5"/>
        <v>0</v>
      </c>
      <c r="P10" s="37">
        <f t="shared" si="6"/>
        <v>0</v>
      </c>
      <c r="Q10" s="37">
        <f t="shared" si="7"/>
        <v>0</v>
      </c>
      <c r="R10" s="37">
        <f t="shared" si="8"/>
        <v>0</v>
      </c>
      <c r="S10" s="37">
        <f t="shared" si="9"/>
        <v>0</v>
      </c>
      <c r="T10" s="37">
        <f t="shared" si="9"/>
        <v>0</v>
      </c>
      <c r="U10" s="44"/>
      <c r="V10" s="44"/>
      <c r="W10" s="44"/>
      <c r="X10" s="44"/>
    </row>
    <row r="11" spans="1:24" x14ac:dyDescent="0.3">
      <c r="A11" s="3">
        <v>1</v>
      </c>
      <c r="B11" s="21"/>
      <c r="C11" s="4"/>
      <c r="D11" s="6"/>
      <c r="E11" s="6"/>
      <c r="F11" s="5"/>
      <c r="G11" s="5"/>
      <c r="H11" s="6"/>
      <c r="I11" s="6"/>
      <c r="J11" s="14">
        <f t="shared" si="0"/>
        <v>0</v>
      </c>
      <c r="K11" s="14">
        <f t="shared" si="1"/>
        <v>0</v>
      </c>
      <c r="L11" s="40">
        <f t="shared" si="2"/>
        <v>0</v>
      </c>
      <c r="M11" s="37">
        <f t="shared" si="3"/>
        <v>0</v>
      </c>
      <c r="N11" s="37">
        <f t="shared" si="4"/>
        <v>0</v>
      </c>
      <c r="O11" s="37">
        <f t="shared" si="5"/>
        <v>0</v>
      </c>
      <c r="P11" s="37">
        <f t="shared" si="6"/>
        <v>0</v>
      </c>
      <c r="Q11" s="37">
        <f t="shared" si="7"/>
        <v>0</v>
      </c>
      <c r="R11" s="37">
        <f t="shared" si="8"/>
        <v>0</v>
      </c>
      <c r="S11" s="37">
        <f t="shared" si="9"/>
        <v>0</v>
      </c>
      <c r="T11" s="37">
        <f t="shared" si="9"/>
        <v>0</v>
      </c>
      <c r="U11" s="44"/>
      <c r="V11" s="44"/>
      <c r="W11" s="44"/>
      <c r="X11" s="44"/>
    </row>
    <row r="12" spans="1:24" x14ac:dyDescent="0.3">
      <c r="A12" s="3">
        <v>1</v>
      </c>
      <c r="B12" s="21"/>
      <c r="C12" s="4"/>
      <c r="D12" s="6"/>
      <c r="E12" s="6"/>
      <c r="F12" s="5"/>
      <c r="G12" s="5"/>
      <c r="H12" s="6"/>
      <c r="I12" s="6"/>
      <c r="J12" s="14">
        <f t="shared" si="0"/>
        <v>0</v>
      </c>
      <c r="K12" s="14">
        <f t="shared" si="1"/>
        <v>0</v>
      </c>
      <c r="L12" s="40">
        <f t="shared" si="2"/>
        <v>0</v>
      </c>
      <c r="M12" s="37">
        <f t="shared" si="3"/>
        <v>0</v>
      </c>
      <c r="N12" s="37">
        <f t="shared" si="4"/>
        <v>0</v>
      </c>
      <c r="O12" s="37">
        <f t="shared" si="5"/>
        <v>0</v>
      </c>
      <c r="P12" s="37">
        <f t="shared" si="6"/>
        <v>0</v>
      </c>
      <c r="Q12" s="37">
        <f t="shared" si="7"/>
        <v>0</v>
      </c>
      <c r="R12" s="37">
        <f t="shared" si="8"/>
        <v>0</v>
      </c>
      <c r="S12" s="37">
        <f t="shared" si="9"/>
        <v>0</v>
      </c>
      <c r="T12" s="37">
        <f t="shared" si="9"/>
        <v>0</v>
      </c>
      <c r="U12" s="44"/>
      <c r="V12" s="44"/>
      <c r="W12" s="44"/>
      <c r="X12" s="44"/>
    </row>
    <row r="13" spans="1:24" x14ac:dyDescent="0.3">
      <c r="A13" s="3">
        <v>1</v>
      </c>
      <c r="B13" s="19"/>
      <c r="C13" s="4"/>
      <c r="D13" s="6"/>
      <c r="E13" s="6"/>
      <c r="F13" s="5"/>
      <c r="G13" s="5"/>
      <c r="H13" s="6"/>
      <c r="I13" s="6"/>
      <c r="J13" s="14">
        <f t="shared" si="0"/>
        <v>0</v>
      </c>
      <c r="K13" s="14">
        <f t="shared" si="1"/>
        <v>0</v>
      </c>
      <c r="L13" s="40">
        <f t="shared" si="2"/>
        <v>0</v>
      </c>
      <c r="M13" s="37">
        <f t="shared" si="3"/>
        <v>0</v>
      </c>
      <c r="N13" s="37">
        <f t="shared" si="4"/>
        <v>0</v>
      </c>
      <c r="O13" s="37">
        <f t="shared" si="5"/>
        <v>0</v>
      </c>
      <c r="P13" s="37">
        <f t="shared" si="6"/>
        <v>0</v>
      </c>
      <c r="Q13" s="37">
        <f t="shared" si="7"/>
        <v>0</v>
      </c>
      <c r="R13" s="37">
        <f t="shared" si="8"/>
        <v>0</v>
      </c>
      <c r="S13" s="37">
        <f t="shared" si="9"/>
        <v>0</v>
      </c>
      <c r="T13" s="37">
        <f t="shared" si="9"/>
        <v>0</v>
      </c>
      <c r="U13" s="44"/>
      <c r="V13" s="44"/>
      <c r="W13" s="44"/>
      <c r="X13" s="44"/>
    </row>
    <row r="14" spans="1:24" x14ac:dyDescent="0.3">
      <c r="A14" s="3">
        <v>1</v>
      </c>
      <c r="B14" s="19"/>
      <c r="C14" s="37"/>
      <c r="D14" s="6"/>
      <c r="E14" s="6"/>
      <c r="F14" s="5"/>
      <c r="G14" s="5"/>
      <c r="H14" s="6"/>
      <c r="I14" s="6"/>
      <c r="J14" s="14">
        <f t="shared" si="0"/>
        <v>0</v>
      </c>
      <c r="K14" s="14">
        <f t="shared" si="1"/>
        <v>0</v>
      </c>
      <c r="L14" s="40">
        <f t="shared" si="2"/>
        <v>0</v>
      </c>
      <c r="M14" s="37">
        <f t="shared" si="3"/>
        <v>0</v>
      </c>
      <c r="N14" s="37">
        <f t="shared" si="4"/>
        <v>0</v>
      </c>
      <c r="O14" s="37">
        <f t="shared" si="5"/>
        <v>0</v>
      </c>
      <c r="P14" s="37">
        <f t="shared" si="6"/>
        <v>0</v>
      </c>
      <c r="Q14" s="37">
        <f t="shared" si="7"/>
        <v>0</v>
      </c>
      <c r="R14" s="37">
        <f t="shared" si="8"/>
        <v>0</v>
      </c>
      <c r="S14" s="37">
        <f t="shared" si="9"/>
        <v>0</v>
      </c>
      <c r="T14" s="37">
        <f t="shared" si="9"/>
        <v>0</v>
      </c>
      <c r="U14" s="44"/>
      <c r="V14" s="44"/>
      <c r="W14" s="44"/>
      <c r="X14" s="44"/>
    </row>
    <row r="15" spans="1:24" x14ac:dyDescent="0.3">
      <c r="A15" s="3">
        <v>1</v>
      </c>
      <c r="B15" s="21"/>
      <c r="C15" s="37"/>
      <c r="D15" s="6"/>
      <c r="E15" s="6"/>
      <c r="F15" s="5"/>
      <c r="G15" s="5"/>
      <c r="H15" s="6"/>
      <c r="I15" s="6"/>
      <c r="J15" s="14">
        <f t="shared" si="0"/>
        <v>0</v>
      </c>
      <c r="K15" s="14">
        <f t="shared" si="1"/>
        <v>0</v>
      </c>
      <c r="L15" s="40">
        <f t="shared" si="2"/>
        <v>0</v>
      </c>
      <c r="M15" s="37">
        <f t="shared" si="3"/>
        <v>0</v>
      </c>
      <c r="N15" s="37">
        <f t="shared" si="4"/>
        <v>0</v>
      </c>
      <c r="O15" s="37">
        <f t="shared" si="5"/>
        <v>0</v>
      </c>
      <c r="P15" s="37">
        <f t="shared" si="6"/>
        <v>0</v>
      </c>
      <c r="Q15" s="37">
        <f t="shared" si="7"/>
        <v>0</v>
      </c>
      <c r="R15" s="37">
        <f t="shared" si="8"/>
        <v>0</v>
      </c>
      <c r="S15" s="37">
        <f t="shared" si="9"/>
        <v>0</v>
      </c>
      <c r="T15" s="37">
        <f t="shared" si="9"/>
        <v>0</v>
      </c>
      <c r="U15" s="44"/>
      <c r="V15" s="44"/>
      <c r="W15" s="44"/>
      <c r="X15" s="44"/>
    </row>
    <row r="16" spans="1:24" x14ac:dyDescent="0.3">
      <c r="A16" s="3">
        <v>1</v>
      </c>
      <c r="B16" s="21"/>
      <c r="C16" s="37"/>
      <c r="D16" s="6"/>
      <c r="E16" s="6"/>
      <c r="F16" s="5"/>
      <c r="G16" s="5"/>
      <c r="H16" s="6"/>
      <c r="I16" s="6"/>
      <c r="J16" s="14">
        <f t="shared" si="0"/>
        <v>0</v>
      </c>
      <c r="K16" s="14">
        <f t="shared" si="1"/>
        <v>0</v>
      </c>
      <c r="L16" s="40">
        <f t="shared" si="2"/>
        <v>0</v>
      </c>
      <c r="M16" s="37">
        <f t="shared" si="3"/>
        <v>0</v>
      </c>
      <c r="N16" s="37">
        <f t="shared" si="4"/>
        <v>0</v>
      </c>
      <c r="O16" s="37">
        <f t="shared" si="5"/>
        <v>0</v>
      </c>
      <c r="P16" s="37">
        <f t="shared" si="6"/>
        <v>0</v>
      </c>
      <c r="Q16" s="37">
        <f t="shared" si="7"/>
        <v>0</v>
      </c>
      <c r="R16" s="37">
        <f t="shared" si="8"/>
        <v>0</v>
      </c>
      <c r="S16" s="37">
        <f t="shared" si="9"/>
        <v>0</v>
      </c>
      <c r="T16" s="37">
        <f t="shared" si="9"/>
        <v>0</v>
      </c>
      <c r="U16" s="44"/>
      <c r="V16" s="44"/>
      <c r="W16" s="44"/>
      <c r="X16" s="44"/>
    </row>
    <row r="17" spans="1:24" s="31" customFormat="1" x14ac:dyDescent="0.3">
      <c r="A17" s="26" t="s">
        <v>33</v>
      </c>
      <c r="B17" s="27"/>
      <c r="C17" s="34">
        <f>SUM(C2:C16)</f>
        <v>0</v>
      </c>
      <c r="D17" s="28"/>
      <c r="E17" s="28"/>
      <c r="F17" s="28"/>
      <c r="G17" s="28"/>
      <c r="H17" s="28"/>
      <c r="I17" s="28"/>
      <c r="J17" s="34">
        <f>SUM(J2:J16)</f>
        <v>0</v>
      </c>
      <c r="K17" s="34">
        <f>SUM(K2:K16)</f>
        <v>0</v>
      </c>
      <c r="L17" s="41"/>
      <c r="M17" s="34">
        <f>SUM(M2:M16)</f>
        <v>0</v>
      </c>
      <c r="N17" s="34">
        <f t="shared" ref="N17:R17" si="10">SUM(N2:N16)</f>
        <v>0</v>
      </c>
      <c r="O17" s="34">
        <f t="shared" si="10"/>
        <v>0</v>
      </c>
      <c r="P17" s="34">
        <f t="shared" si="10"/>
        <v>0</v>
      </c>
      <c r="Q17" s="34">
        <f t="shared" si="10"/>
        <v>0</v>
      </c>
      <c r="R17" s="34">
        <f t="shared" si="10"/>
        <v>0</v>
      </c>
      <c r="S17" s="39">
        <f>SUM(S2:S16)</f>
        <v>0</v>
      </c>
      <c r="T17" s="39">
        <f>SUM(T2:T16)</f>
        <v>0</v>
      </c>
      <c r="U17" s="45">
        <v>490</v>
      </c>
      <c r="V17" s="43">
        <f>U17+S17</f>
        <v>490</v>
      </c>
      <c r="W17" s="43">
        <f>T17+U17</f>
        <v>490</v>
      </c>
      <c r="X17" s="43">
        <v>1225</v>
      </c>
    </row>
    <row r="18" spans="1:24" x14ac:dyDescent="0.3">
      <c r="A18" s="1">
        <v>2</v>
      </c>
      <c r="B18" s="20"/>
      <c r="C18" s="37"/>
      <c r="D18" s="6"/>
      <c r="E18" s="6"/>
      <c r="F18" s="5"/>
      <c r="G18" s="5"/>
      <c r="H18" s="6"/>
      <c r="I18" s="6"/>
      <c r="J18" s="14">
        <f>(C18*F18)/100</f>
        <v>0</v>
      </c>
      <c r="K18" s="14">
        <f>C18*G18/100</f>
        <v>0</v>
      </c>
      <c r="L18" s="40">
        <f t="shared" ref="L18:L75" si="11">C18*25</f>
        <v>0</v>
      </c>
      <c r="M18" s="37">
        <f t="shared" ref="M18:M32" si="12">C18*25*D18/100</f>
        <v>0</v>
      </c>
      <c r="N18" s="37">
        <f t="shared" si="4"/>
        <v>0</v>
      </c>
      <c r="O18" s="37">
        <f t="shared" si="5"/>
        <v>0</v>
      </c>
      <c r="P18" s="37">
        <f t="shared" si="6"/>
        <v>0</v>
      </c>
      <c r="Q18" s="37">
        <f t="shared" si="7"/>
        <v>0</v>
      </c>
      <c r="R18" s="37">
        <f t="shared" si="8"/>
        <v>0</v>
      </c>
      <c r="S18" s="37">
        <f t="shared" si="9"/>
        <v>0</v>
      </c>
      <c r="T18" s="37">
        <f t="shared" si="9"/>
        <v>0</v>
      </c>
      <c r="U18" s="44"/>
      <c r="V18" s="44"/>
      <c r="W18" s="44"/>
      <c r="X18" s="44"/>
    </row>
    <row r="19" spans="1:24" x14ac:dyDescent="0.3">
      <c r="A19" s="1">
        <v>2</v>
      </c>
      <c r="B19" s="20"/>
      <c r="C19" s="37"/>
      <c r="D19" s="6"/>
      <c r="E19" s="6"/>
      <c r="F19" s="5"/>
      <c r="G19" s="5"/>
      <c r="H19" s="6"/>
      <c r="I19" s="6"/>
      <c r="J19" s="14">
        <f t="shared" ref="J19:J32" si="13">(C19*F19)/100</f>
        <v>0</v>
      </c>
      <c r="K19" s="14">
        <f t="shared" ref="K19:K32" si="14">C19*G19/100</f>
        <v>0</v>
      </c>
      <c r="L19" s="40">
        <f t="shared" si="11"/>
        <v>0</v>
      </c>
      <c r="M19" s="37">
        <f t="shared" si="12"/>
        <v>0</v>
      </c>
      <c r="N19" s="37">
        <f t="shared" si="4"/>
        <v>0</v>
      </c>
      <c r="O19" s="37">
        <f t="shared" si="5"/>
        <v>0</v>
      </c>
      <c r="P19" s="37">
        <f t="shared" si="6"/>
        <v>0</v>
      </c>
      <c r="Q19" s="37">
        <f t="shared" si="7"/>
        <v>0</v>
      </c>
      <c r="R19" s="37">
        <f t="shared" si="8"/>
        <v>0</v>
      </c>
      <c r="S19" s="37">
        <f t="shared" ref="S19:T48" si="15">M19+O19</f>
        <v>0</v>
      </c>
      <c r="T19" s="37">
        <f t="shared" si="15"/>
        <v>0</v>
      </c>
    </row>
    <row r="20" spans="1:24" x14ac:dyDescent="0.3">
      <c r="A20" s="1">
        <v>2</v>
      </c>
      <c r="B20" s="20"/>
      <c r="C20" s="37"/>
      <c r="D20" s="6"/>
      <c r="E20" s="6"/>
      <c r="F20" s="5"/>
      <c r="G20" s="5"/>
      <c r="H20" s="6"/>
      <c r="I20" s="6"/>
      <c r="J20" s="14">
        <f t="shared" si="13"/>
        <v>0</v>
      </c>
      <c r="K20" s="14">
        <f t="shared" si="14"/>
        <v>0</v>
      </c>
      <c r="L20" s="40">
        <f t="shared" si="11"/>
        <v>0</v>
      </c>
      <c r="M20" s="37">
        <f t="shared" si="12"/>
        <v>0</v>
      </c>
      <c r="N20" s="37">
        <f t="shared" si="4"/>
        <v>0</v>
      </c>
      <c r="O20" s="37">
        <f t="shared" si="5"/>
        <v>0</v>
      </c>
      <c r="P20" s="37">
        <f t="shared" si="6"/>
        <v>0</v>
      </c>
      <c r="Q20" s="37">
        <f t="shared" si="7"/>
        <v>0</v>
      </c>
      <c r="R20" s="37">
        <f t="shared" si="8"/>
        <v>0</v>
      </c>
      <c r="S20" s="37">
        <f t="shared" si="15"/>
        <v>0</v>
      </c>
      <c r="T20" s="37">
        <f t="shared" si="15"/>
        <v>0</v>
      </c>
    </row>
    <row r="21" spans="1:24" x14ac:dyDescent="0.3">
      <c r="A21" s="1">
        <v>2</v>
      </c>
      <c r="B21" s="20"/>
      <c r="C21" s="37"/>
      <c r="D21" s="6"/>
      <c r="E21" s="6"/>
      <c r="F21" s="5"/>
      <c r="G21" s="5"/>
      <c r="H21" s="6"/>
      <c r="I21" s="6"/>
      <c r="J21" s="14">
        <f t="shared" si="13"/>
        <v>0</v>
      </c>
      <c r="K21" s="14">
        <f t="shared" si="14"/>
        <v>0</v>
      </c>
      <c r="L21" s="40">
        <f t="shared" si="11"/>
        <v>0</v>
      </c>
      <c r="M21" s="37">
        <f t="shared" si="12"/>
        <v>0</v>
      </c>
      <c r="N21" s="37">
        <f t="shared" si="4"/>
        <v>0</v>
      </c>
      <c r="O21" s="37">
        <f t="shared" si="5"/>
        <v>0</v>
      </c>
      <c r="P21" s="37">
        <f t="shared" si="6"/>
        <v>0</v>
      </c>
      <c r="Q21" s="37">
        <f t="shared" si="7"/>
        <v>0</v>
      </c>
      <c r="R21" s="37">
        <f t="shared" si="8"/>
        <v>0</v>
      </c>
      <c r="S21" s="37">
        <f t="shared" si="15"/>
        <v>0</v>
      </c>
      <c r="T21" s="37">
        <f t="shared" si="15"/>
        <v>0</v>
      </c>
    </row>
    <row r="22" spans="1:24" x14ac:dyDescent="0.3">
      <c r="A22" s="1">
        <v>2</v>
      </c>
      <c r="B22" s="20"/>
      <c r="C22" s="37"/>
      <c r="D22" s="6"/>
      <c r="E22" s="6"/>
      <c r="F22" s="5"/>
      <c r="G22" s="5"/>
      <c r="H22" s="6"/>
      <c r="I22" s="6"/>
      <c r="J22" s="14">
        <f t="shared" si="13"/>
        <v>0</v>
      </c>
      <c r="K22" s="14">
        <f t="shared" si="14"/>
        <v>0</v>
      </c>
      <c r="L22" s="40">
        <f t="shared" si="11"/>
        <v>0</v>
      </c>
      <c r="M22" s="37">
        <f t="shared" si="12"/>
        <v>0</v>
      </c>
      <c r="N22" s="37">
        <f t="shared" si="4"/>
        <v>0</v>
      </c>
      <c r="O22" s="37">
        <f t="shared" si="5"/>
        <v>0</v>
      </c>
      <c r="P22" s="37">
        <f t="shared" si="6"/>
        <v>0</v>
      </c>
      <c r="Q22" s="37">
        <f t="shared" si="7"/>
        <v>0</v>
      </c>
      <c r="R22" s="37">
        <f t="shared" si="8"/>
        <v>0</v>
      </c>
      <c r="S22" s="37">
        <f t="shared" si="15"/>
        <v>0</v>
      </c>
      <c r="T22" s="37">
        <f t="shared" si="15"/>
        <v>0</v>
      </c>
    </row>
    <row r="23" spans="1:24" x14ac:dyDescent="0.3">
      <c r="A23" s="1">
        <v>2</v>
      </c>
      <c r="B23" s="20"/>
      <c r="C23" s="37"/>
      <c r="D23" s="6"/>
      <c r="E23" s="6"/>
      <c r="F23" s="5"/>
      <c r="G23" s="5"/>
      <c r="H23" s="6"/>
      <c r="I23" s="6"/>
      <c r="J23" s="14">
        <f t="shared" si="13"/>
        <v>0</v>
      </c>
      <c r="K23" s="14">
        <f t="shared" si="14"/>
        <v>0</v>
      </c>
      <c r="L23" s="40">
        <f t="shared" si="11"/>
        <v>0</v>
      </c>
      <c r="M23" s="37">
        <f t="shared" si="12"/>
        <v>0</v>
      </c>
      <c r="N23" s="37">
        <f t="shared" si="4"/>
        <v>0</v>
      </c>
      <c r="O23" s="37">
        <f t="shared" si="5"/>
        <v>0</v>
      </c>
      <c r="P23" s="37">
        <f t="shared" si="6"/>
        <v>0</v>
      </c>
      <c r="Q23" s="37">
        <f t="shared" si="7"/>
        <v>0</v>
      </c>
      <c r="R23" s="37">
        <f t="shared" si="8"/>
        <v>0</v>
      </c>
      <c r="S23" s="37">
        <f t="shared" si="15"/>
        <v>0</v>
      </c>
      <c r="T23" s="37">
        <f t="shared" si="15"/>
        <v>0</v>
      </c>
    </row>
    <row r="24" spans="1:24" x14ac:dyDescent="0.3">
      <c r="A24" s="1">
        <v>2</v>
      </c>
      <c r="B24" s="20"/>
      <c r="C24" s="37"/>
      <c r="D24" s="6"/>
      <c r="E24" s="6"/>
      <c r="F24" s="5"/>
      <c r="G24" s="5"/>
      <c r="H24" s="6"/>
      <c r="I24" s="6"/>
      <c r="J24" s="14">
        <f t="shared" si="13"/>
        <v>0</v>
      </c>
      <c r="K24" s="14">
        <f t="shared" si="14"/>
        <v>0</v>
      </c>
      <c r="L24" s="40">
        <f t="shared" si="11"/>
        <v>0</v>
      </c>
      <c r="M24" s="37">
        <f t="shared" si="12"/>
        <v>0</v>
      </c>
      <c r="N24" s="37">
        <f t="shared" si="4"/>
        <v>0</v>
      </c>
      <c r="O24" s="37">
        <f t="shared" si="5"/>
        <v>0</v>
      </c>
      <c r="P24" s="37">
        <f t="shared" si="6"/>
        <v>0</v>
      </c>
      <c r="Q24" s="37">
        <f t="shared" si="7"/>
        <v>0</v>
      </c>
      <c r="R24" s="37">
        <f t="shared" si="8"/>
        <v>0</v>
      </c>
      <c r="S24" s="37">
        <f t="shared" si="15"/>
        <v>0</v>
      </c>
      <c r="T24" s="37">
        <f t="shared" si="15"/>
        <v>0</v>
      </c>
    </row>
    <row r="25" spans="1:24" x14ac:dyDescent="0.3">
      <c r="A25" s="1">
        <v>2</v>
      </c>
      <c r="B25" s="21"/>
      <c r="C25" s="37"/>
      <c r="D25" s="6"/>
      <c r="E25" s="6"/>
      <c r="F25" s="5"/>
      <c r="G25" s="5"/>
      <c r="H25" s="6"/>
      <c r="I25" s="6"/>
      <c r="J25" s="14">
        <f t="shared" si="13"/>
        <v>0</v>
      </c>
      <c r="K25" s="14">
        <f t="shared" si="14"/>
        <v>0</v>
      </c>
      <c r="L25" s="40">
        <f t="shared" si="11"/>
        <v>0</v>
      </c>
      <c r="M25" s="37">
        <f t="shared" si="12"/>
        <v>0</v>
      </c>
      <c r="N25" s="37">
        <f t="shared" si="4"/>
        <v>0</v>
      </c>
      <c r="O25" s="37">
        <f t="shared" si="5"/>
        <v>0</v>
      </c>
      <c r="P25" s="37">
        <f t="shared" si="6"/>
        <v>0</v>
      </c>
      <c r="Q25" s="37">
        <f t="shared" si="7"/>
        <v>0</v>
      </c>
      <c r="R25" s="37">
        <f t="shared" si="8"/>
        <v>0</v>
      </c>
      <c r="S25" s="37">
        <f t="shared" si="15"/>
        <v>0</v>
      </c>
      <c r="T25" s="37">
        <f t="shared" si="15"/>
        <v>0</v>
      </c>
    </row>
    <row r="26" spans="1:24" x14ac:dyDescent="0.3">
      <c r="A26" s="1">
        <v>2</v>
      </c>
      <c r="B26" s="21"/>
      <c r="C26" s="37"/>
      <c r="D26" s="6"/>
      <c r="E26" s="6"/>
      <c r="F26" s="5"/>
      <c r="G26" s="5"/>
      <c r="H26" s="6"/>
      <c r="I26" s="6"/>
      <c r="J26" s="14">
        <f t="shared" si="13"/>
        <v>0</v>
      </c>
      <c r="K26" s="14">
        <f t="shared" si="14"/>
        <v>0</v>
      </c>
      <c r="L26" s="40">
        <f t="shared" si="11"/>
        <v>0</v>
      </c>
      <c r="M26" s="37">
        <f t="shared" si="12"/>
        <v>0</v>
      </c>
      <c r="N26" s="37">
        <f t="shared" si="4"/>
        <v>0</v>
      </c>
      <c r="O26" s="37">
        <f t="shared" si="5"/>
        <v>0</v>
      </c>
      <c r="P26" s="37">
        <f t="shared" si="6"/>
        <v>0</v>
      </c>
      <c r="Q26" s="37">
        <f t="shared" si="7"/>
        <v>0</v>
      </c>
      <c r="R26" s="37">
        <f t="shared" si="8"/>
        <v>0</v>
      </c>
      <c r="S26" s="37">
        <f t="shared" si="15"/>
        <v>0</v>
      </c>
      <c r="T26" s="37">
        <f t="shared" si="15"/>
        <v>0</v>
      </c>
    </row>
    <row r="27" spans="1:24" x14ac:dyDescent="0.3">
      <c r="A27" s="1">
        <v>2</v>
      </c>
      <c r="B27" s="21"/>
      <c r="C27" s="37"/>
      <c r="D27" s="6"/>
      <c r="E27" s="6"/>
      <c r="F27" s="5"/>
      <c r="G27" s="5"/>
      <c r="H27" s="6"/>
      <c r="I27" s="6"/>
      <c r="J27" s="14">
        <f t="shared" si="13"/>
        <v>0</v>
      </c>
      <c r="K27" s="14">
        <f t="shared" si="14"/>
        <v>0</v>
      </c>
      <c r="L27" s="40">
        <f t="shared" si="11"/>
        <v>0</v>
      </c>
      <c r="M27" s="37">
        <f t="shared" si="12"/>
        <v>0</v>
      </c>
      <c r="N27" s="37">
        <f t="shared" si="4"/>
        <v>0</v>
      </c>
      <c r="O27" s="37">
        <f t="shared" si="5"/>
        <v>0</v>
      </c>
      <c r="P27" s="37">
        <f t="shared" si="6"/>
        <v>0</v>
      </c>
      <c r="Q27" s="37">
        <f t="shared" si="7"/>
        <v>0</v>
      </c>
      <c r="R27" s="37">
        <f t="shared" si="8"/>
        <v>0</v>
      </c>
      <c r="S27" s="37">
        <f t="shared" si="15"/>
        <v>0</v>
      </c>
      <c r="T27" s="37">
        <f t="shared" si="15"/>
        <v>0</v>
      </c>
    </row>
    <row r="28" spans="1:24" x14ac:dyDescent="0.3">
      <c r="A28" s="1">
        <v>2</v>
      </c>
      <c r="B28" s="20"/>
      <c r="C28" s="37"/>
      <c r="D28" s="6"/>
      <c r="E28" s="6"/>
      <c r="F28" s="5"/>
      <c r="G28" s="5"/>
      <c r="H28" s="6"/>
      <c r="I28" s="6"/>
      <c r="J28" s="14">
        <f t="shared" si="13"/>
        <v>0</v>
      </c>
      <c r="K28" s="14">
        <f t="shared" si="14"/>
        <v>0</v>
      </c>
      <c r="L28" s="40">
        <f t="shared" si="11"/>
        <v>0</v>
      </c>
      <c r="M28" s="37">
        <f t="shared" si="12"/>
        <v>0</v>
      </c>
      <c r="N28" s="37">
        <f t="shared" si="4"/>
        <v>0</v>
      </c>
      <c r="O28" s="37">
        <f t="shared" si="5"/>
        <v>0</v>
      </c>
      <c r="P28" s="37">
        <f t="shared" si="6"/>
        <v>0</v>
      </c>
      <c r="Q28" s="37">
        <f t="shared" si="7"/>
        <v>0</v>
      </c>
      <c r="R28" s="37">
        <f t="shared" si="8"/>
        <v>0</v>
      </c>
      <c r="S28" s="37">
        <f t="shared" si="15"/>
        <v>0</v>
      </c>
      <c r="T28" s="37">
        <f t="shared" si="15"/>
        <v>0</v>
      </c>
    </row>
    <row r="29" spans="1:24" x14ac:dyDescent="0.3">
      <c r="A29" s="1">
        <v>2</v>
      </c>
      <c r="B29" s="20"/>
      <c r="C29" s="37"/>
      <c r="D29" s="6"/>
      <c r="E29" s="6"/>
      <c r="F29" s="5"/>
      <c r="G29" s="5"/>
      <c r="H29" s="6"/>
      <c r="I29" s="6"/>
      <c r="J29" s="14">
        <f t="shared" si="13"/>
        <v>0</v>
      </c>
      <c r="K29" s="14">
        <f t="shared" si="14"/>
        <v>0</v>
      </c>
      <c r="L29" s="40">
        <f t="shared" si="11"/>
        <v>0</v>
      </c>
      <c r="M29" s="37">
        <f t="shared" si="12"/>
        <v>0</v>
      </c>
      <c r="N29" s="37">
        <f t="shared" si="4"/>
        <v>0</v>
      </c>
      <c r="O29" s="37">
        <f t="shared" si="5"/>
        <v>0</v>
      </c>
      <c r="P29" s="37">
        <f t="shared" si="6"/>
        <v>0</v>
      </c>
      <c r="Q29" s="37">
        <f t="shared" si="7"/>
        <v>0</v>
      </c>
      <c r="R29" s="37">
        <f t="shared" si="8"/>
        <v>0</v>
      </c>
      <c r="S29" s="37">
        <f t="shared" si="15"/>
        <v>0</v>
      </c>
      <c r="T29" s="37">
        <f t="shared" si="15"/>
        <v>0</v>
      </c>
    </row>
    <row r="30" spans="1:24" x14ac:dyDescent="0.3">
      <c r="A30" s="1">
        <v>2</v>
      </c>
      <c r="B30" s="20"/>
      <c r="C30" s="37"/>
      <c r="D30" s="6"/>
      <c r="E30" s="6"/>
      <c r="F30" s="5"/>
      <c r="G30" s="5"/>
      <c r="H30" s="6"/>
      <c r="I30" s="6"/>
      <c r="J30" s="14">
        <f t="shared" si="13"/>
        <v>0</v>
      </c>
      <c r="K30" s="14">
        <f t="shared" si="14"/>
        <v>0</v>
      </c>
      <c r="L30" s="40">
        <f t="shared" si="11"/>
        <v>0</v>
      </c>
      <c r="M30" s="37">
        <f t="shared" si="12"/>
        <v>0</v>
      </c>
      <c r="N30" s="37">
        <f t="shared" si="4"/>
        <v>0</v>
      </c>
      <c r="O30" s="37">
        <f t="shared" si="5"/>
        <v>0</v>
      </c>
      <c r="P30" s="37">
        <f t="shared" si="6"/>
        <v>0</v>
      </c>
      <c r="Q30" s="37">
        <f t="shared" si="7"/>
        <v>0</v>
      </c>
      <c r="R30" s="37">
        <f t="shared" si="8"/>
        <v>0</v>
      </c>
      <c r="S30" s="37">
        <f t="shared" si="15"/>
        <v>0</v>
      </c>
      <c r="T30" s="37">
        <f t="shared" si="15"/>
        <v>0</v>
      </c>
    </row>
    <row r="31" spans="1:24" x14ac:dyDescent="0.3">
      <c r="A31" s="1">
        <v>2</v>
      </c>
      <c r="B31" s="21"/>
      <c r="C31" s="37"/>
      <c r="D31" s="6"/>
      <c r="E31" s="6"/>
      <c r="F31" s="5"/>
      <c r="G31" s="5"/>
      <c r="H31" s="6"/>
      <c r="I31" s="6"/>
      <c r="J31" s="14">
        <f t="shared" si="13"/>
        <v>0</v>
      </c>
      <c r="K31" s="14">
        <f t="shared" si="14"/>
        <v>0</v>
      </c>
      <c r="L31" s="40">
        <f t="shared" si="11"/>
        <v>0</v>
      </c>
      <c r="M31" s="37">
        <f t="shared" si="12"/>
        <v>0</v>
      </c>
      <c r="N31" s="37">
        <f t="shared" si="4"/>
        <v>0</v>
      </c>
      <c r="O31" s="37">
        <f t="shared" si="5"/>
        <v>0</v>
      </c>
      <c r="P31" s="37">
        <f t="shared" si="6"/>
        <v>0</v>
      </c>
      <c r="Q31" s="37">
        <f t="shared" si="7"/>
        <v>0</v>
      </c>
      <c r="R31" s="37">
        <f t="shared" si="8"/>
        <v>0</v>
      </c>
      <c r="S31" s="37">
        <f t="shared" si="15"/>
        <v>0</v>
      </c>
      <c r="T31" s="37">
        <f t="shared" si="15"/>
        <v>0</v>
      </c>
    </row>
    <row r="32" spans="1:24" x14ac:dyDescent="0.3">
      <c r="A32" s="1">
        <v>2</v>
      </c>
      <c r="B32" s="21"/>
      <c r="C32" s="37"/>
      <c r="D32" s="6"/>
      <c r="E32" s="6"/>
      <c r="F32" s="5"/>
      <c r="G32" s="5"/>
      <c r="H32" s="6"/>
      <c r="I32" s="6"/>
      <c r="J32" s="14">
        <f t="shared" si="13"/>
        <v>0</v>
      </c>
      <c r="K32" s="14">
        <f t="shared" si="14"/>
        <v>0</v>
      </c>
      <c r="L32" s="40">
        <f t="shared" si="11"/>
        <v>0</v>
      </c>
      <c r="M32" s="37">
        <f t="shared" si="12"/>
        <v>0</v>
      </c>
      <c r="N32" s="37">
        <f t="shared" si="4"/>
        <v>0</v>
      </c>
      <c r="O32" s="37">
        <f t="shared" si="5"/>
        <v>0</v>
      </c>
      <c r="P32" s="37">
        <f t="shared" si="6"/>
        <v>0</v>
      </c>
      <c r="Q32" s="37">
        <f t="shared" si="7"/>
        <v>0</v>
      </c>
      <c r="R32" s="37">
        <f t="shared" si="8"/>
        <v>0</v>
      </c>
      <c r="S32" s="37">
        <f t="shared" si="15"/>
        <v>0</v>
      </c>
      <c r="T32" s="37">
        <f t="shared" si="15"/>
        <v>0</v>
      </c>
    </row>
    <row r="33" spans="1:24" s="31" customFormat="1" x14ac:dyDescent="0.3">
      <c r="A33" s="32" t="s">
        <v>33</v>
      </c>
      <c r="B33" s="27"/>
      <c r="C33" s="34">
        <f>SUM(C18:C32)</f>
        <v>0</v>
      </c>
      <c r="D33" s="28"/>
      <c r="E33" s="28"/>
      <c r="F33" s="28"/>
      <c r="G33" s="28"/>
      <c r="H33" s="28"/>
      <c r="I33" s="28"/>
      <c r="J33" s="33">
        <f>SUM(J18:J32)</f>
        <v>0</v>
      </c>
      <c r="K33" s="33">
        <f>SUM(K18:K32)</f>
        <v>0</v>
      </c>
      <c r="L33" s="41"/>
      <c r="M33" s="34">
        <f t="shared" ref="M33:T33" si="16">SUM(M18:M32)</f>
        <v>0</v>
      </c>
      <c r="N33" s="34">
        <f t="shared" si="16"/>
        <v>0</v>
      </c>
      <c r="O33" s="34">
        <f t="shared" si="16"/>
        <v>0</v>
      </c>
      <c r="P33" s="34">
        <f t="shared" si="16"/>
        <v>0</v>
      </c>
      <c r="Q33" s="34">
        <f t="shared" si="16"/>
        <v>0</v>
      </c>
      <c r="R33" s="34">
        <f t="shared" si="16"/>
        <v>0</v>
      </c>
      <c r="S33" s="39">
        <f t="shared" si="16"/>
        <v>0</v>
      </c>
      <c r="T33" s="39">
        <f t="shared" si="16"/>
        <v>0</v>
      </c>
      <c r="U33" s="29">
        <v>490</v>
      </c>
      <c r="V33" s="43">
        <f>U33+S33</f>
        <v>490</v>
      </c>
      <c r="W33" s="43">
        <f>T33+U33</f>
        <v>490</v>
      </c>
      <c r="X33" s="30">
        <v>1225</v>
      </c>
    </row>
    <row r="34" spans="1:24" x14ac:dyDescent="0.3">
      <c r="A34" s="1">
        <v>3</v>
      </c>
      <c r="B34" s="20"/>
      <c r="C34" s="37"/>
      <c r="D34" s="6"/>
      <c r="E34" s="6"/>
      <c r="F34" s="5"/>
      <c r="G34" s="5"/>
      <c r="H34" s="6"/>
      <c r="I34" s="6"/>
      <c r="J34" s="13">
        <f t="shared" ref="J34:K50" si="17">(C34*F34)/100</f>
        <v>0</v>
      </c>
      <c r="K34" s="13">
        <f t="shared" ref="K34:K48" si="18">C34*G34/100</f>
        <v>0</v>
      </c>
      <c r="L34" s="40">
        <f t="shared" si="11"/>
        <v>0</v>
      </c>
      <c r="M34" s="37">
        <f t="shared" ref="M34:M48" si="19">C34*25*D34/100</f>
        <v>0</v>
      </c>
      <c r="N34" s="37">
        <f t="shared" si="4"/>
        <v>0</v>
      </c>
      <c r="O34" s="37">
        <f t="shared" si="5"/>
        <v>0</v>
      </c>
      <c r="P34" s="37">
        <f t="shared" si="6"/>
        <v>0</v>
      </c>
      <c r="Q34" s="37">
        <f t="shared" ref="Q34:Q48" si="20">C34*25*H34/100</f>
        <v>0</v>
      </c>
      <c r="R34" s="37">
        <f t="shared" si="8"/>
        <v>0</v>
      </c>
      <c r="S34" s="37">
        <f t="shared" si="15"/>
        <v>0</v>
      </c>
      <c r="T34" s="37">
        <f t="shared" si="15"/>
        <v>0</v>
      </c>
      <c r="U34" s="10"/>
    </row>
    <row r="35" spans="1:24" x14ac:dyDescent="0.3">
      <c r="A35" s="1">
        <v>3</v>
      </c>
      <c r="B35" s="20"/>
      <c r="C35" s="37"/>
      <c r="D35" s="6"/>
      <c r="E35" s="6"/>
      <c r="F35" s="5"/>
      <c r="G35" s="5"/>
      <c r="H35" s="6"/>
      <c r="I35" s="6"/>
      <c r="J35" s="13">
        <f t="shared" si="17"/>
        <v>0</v>
      </c>
      <c r="K35" s="13">
        <f t="shared" si="18"/>
        <v>0</v>
      </c>
      <c r="L35" s="40">
        <f t="shared" si="11"/>
        <v>0</v>
      </c>
      <c r="M35" s="37">
        <f t="shared" si="19"/>
        <v>0</v>
      </c>
      <c r="N35" s="37">
        <f t="shared" si="4"/>
        <v>0</v>
      </c>
      <c r="O35" s="37">
        <f t="shared" si="5"/>
        <v>0</v>
      </c>
      <c r="P35" s="37">
        <f t="shared" si="6"/>
        <v>0</v>
      </c>
      <c r="Q35" s="37">
        <f t="shared" si="20"/>
        <v>0</v>
      </c>
      <c r="R35" s="37">
        <f t="shared" si="8"/>
        <v>0</v>
      </c>
      <c r="S35" s="37">
        <f t="shared" si="15"/>
        <v>0</v>
      </c>
      <c r="T35" s="37">
        <f t="shared" si="15"/>
        <v>0</v>
      </c>
      <c r="U35" s="10"/>
    </row>
    <row r="36" spans="1:24" x14ac:dyDescent="0.3">
      <c r="A36" s="1">
        <v>3</v>
      </c>
      <c r="B36" s="20"/>
      <c r="C36" s="37"/>
      <c r="D36" s="6"/>
      <c r="E36" s="6"/>
      <c r="F36" s="5"/>
      <c r="G36" s="5"/>
      <c r="H36" s="6"/>
      <c r="I36" s="6"/>
      <c r="J36" s="13">
        <f t="shared" si="17"/>
        <v>0</v>
      </c>
      <c r="K36" s="13">
        <f t="shared" si="18"/>
        <v>0</v>
      </c>
      <c r="L36" s="40">
        <f t="shared" si="11"/>
        <v>0</v>
      </c>
      <c r="M36" s="37">
        <f t="shared" si="19"/>
        <v>0</v>
      </c>
      <c r="N36" s="37">
        <f t="shared" si="4"/>
        <v>0</v>
      </c>
      <c r="O36" s="37">
        <f t="shared" si="5"/>
        <v>0</v>
      </c>
      <c r="P36" s="37">
        <f t="shared" si="6"/>
        <v>0</v>
      </c>
      <c r="Q36" s="37">
        <f t="shared" si="20"/>
        <v>0</v>
      </c>
      <c r="R36" s="37">
        <f t="shared" si="8"/>
        <v>0</v>
      </c>
      <c r="S36" s="37">
        <f t="shared" si="15"/>
        <v>0</v>
      </c>
      <c r="T36" s="37">
        <f t="shared" si="15"/>
        <v>0</v>
      </c>
      <c r="U36" s="10"/>
    </row>
    <row r="37" spans="1:24" x14ac:dyDescent="0.3">
      <c r="A37" s="1">
        <v>3</v>
      </c>
      <c r="B37" s="20"/>
      <c r="C37" s="37"/>
      <c r="D37" s="6"/>
      <c r="E37" s="6"/>
      <c r="F37" s="5"/>
      <c r="G37" s="5"/>
      <c r="H37" s="6"/>
      <c r="I37" s="6"/>
      <c r="J37" s="13">
        <f t="shared" si="17"/>
        <v>0</v>
      </c>
      <c r="K37" s="13">
        <f t="shared" si="18"/>
        <v>0</v>
      </c>
      <c r="L37" s="40">
        <f t="shared" si="11"/>
        <v>0</v>
      </c>
      <c r="M37" s="37">
        <f t="shared" si="19"/>
        <v>0</v>
      </c>
      <c r="N37" s="37">
        <f t="shared" si="4"/>
        <v>0</v>
      </c>
      <c r="O37" s="37">
        <f t="shared" si="5"/>
        <v>0</v>
      </c>
      <c r="P37" s="37">
        <f t="shared" si="6"/>
        <v>0</v>
      </c>
      <c r="Q37" s="37">
        <f t="shared" si="20"/>
        <v>0</v>
      </c>
      <c r="R37" s="37">
        <f t="shared" si="8"/>
        <v>0</v>
      </c>
      <c r="S37" s="37">
        <f t="shared" si="15"/>
        <v>0</v>
      </c>
      <c r="T37" s="37">
        <f t="shared" si="15"/>
        <v>0</v>
      </c>
      <c r="U37" s="10"/>
    </row>
    <row r="38" spans="1:24" x14ac:dyDescent="0.3">
      <c r="A38" s="1">
        <v>3</v>
      </c>
      <c r="B38" s="20"/>
      <c r="C38" s="37"/>
      <c r="D38" s="6"/>
      <c r="E38" s="6"/>
      <c r="F38" s="5"/>
      <c r="G38" s="5"/>
      <c r="H38" s="6"/>
      <c r="I38" s="6"/>
      <c r="J38" s="13">
        <f t="shared" si="17"/>
        <v>0</v>
      </c>
      <c r="K38" s="13">
        <f t="shared" si="18"/>
        <v>0</v>
      </c>
      <c r="L38" s="40">
        <f t="shared" si="11"/>
        <v>0</v>
      </c>
      <c r="M38" s="37">
        <f t="shared" si="19"/>
        <v>0</v>
      </c>
      <c r="N38" s="37">
        <f t="shared" si="4"/>
        <v>0</v>
      </c>
      <c r="O38" s="37">
        <f t="shared" si="5"/>
        <v>0</v>
      </c>
      <c r="P38" s="37">
        <f t="shared" si="6"/>
        <v>0</v>
      </c>
      <c r="Q38" s="37">
        <f t="shared" si="20"/>
        <v>0</v>
      </c>
      <c r="R38" s="37">
        <f t="shared" si="8"/>
        <v>0</v>
      </c>
      <c r="S38" s="37">
        <f t="shared" si="15"/>
        <v>0</v>
      </c>
      <c r="T38" s="37">
        <f t="shared" si="15"/>
        <v>0</v>
      </c>
      <c r="U38" s="10"/>
    </row>
    <row r="39" spans="1:24" x14ac:dyDescent="0.3">
      <c r="A39" s="1">
        <v>3</v>
      </c>
      <c r="B39" s="21"/>
      <c r="C39" s="37"/>
      <c r="D39" s="6"/>
      <c r="E39" s="6"/>
      <c r="F39" s="5"/>
      <c r="G39" s="5"/>
      <c r="H39" s="6"/>
      <c r="I39" s="6"/>
      <c r="J39" s="13">
        <f t="shared" si="17"/>
        <v>0</v>
      </c>
      <c r="K39" s="13">
        <f t="shared" si="18"/>
        <v>0</v>
      </c>
      <c r="L39" s="40">
        <f t="shared" si="11"/>
        <v>0</v>
      </c>
      <c r="M39" s="37">
        <f t="shared" si="19"/>
        <v>0</v>
      </c>
      <c r="N39" s="37">
        <f t="shared" si="4"/>
        <v>0</v>
      </c>
      <c r="O39" s="37">
        <f t="shared" si="5"/>
        <v>0</v>
      </c>
      <c r="P39" s="37">
        <f t="shared" si="6"/>
        <v>0</v>
      </c>
      <c r="Q39" s="37">
        <f t="shared" si="20"/>
        <v>0</v>
      </c>
      <c r="R39" s="37">
        <f t="shared" si="8"/>
        <v>0</v>
      </c>
      <c r="S39" s="37">
        <f t="shared" si="15"/>
        <v>0</v>
      </c>
      <c r="T39" s="37">
        <f t="shared" si="15"/>
        <v>0</v>
      </c>
      <c r="U39" s="10"/>
    </row>
    <row r="40" spans="1:24" x14ac:dyDescent="0.3">
      <c r="A40" s="1">
        <v>3</v>
      </c>
      <c r="B40" s="20"/>
      <c r="C40" s="37"/>
      <c r="D40" s="6"/>
      <c r="E40" s="6"/>
      <c r="F40" s="5"/>
      <c r="G40" s="5"/>
      <c r="H40" s="6"/>
      <c r="I40" s="6"/>
      <c r="J40" s="13">
        <f t="shared" si="17"/>
        <v>0</v>
      </c>
      <c r="K40" s="13">
        <f t="shared" si="18"/>
        <v>0</v>
      </c>
      <c r="L40" s="40">
        <f t="shared" si="11"/>
        <v>0</v>
      </c>
      <c r="M40" s="37">
        <f t="shared" si="19"/>
        <v>0</v>
      </c>
      <c r="N40" s="37">
        <f t="shared" si="4"/>
        <v>0</v>
      </c>
      <c r="O40" s="37">
        <f t="shared" si="5"/>
        <v>0</v>
      </c>
      <c r="P40" s="37">
        <f t="shared" si="6"/>
        <v>0</v>
      </c>
      <c r="Q40" s="37">
        <f t="shared" si="20"/>
        <v>0</v>
      </c>
      <c r="R40" s="37">
        <f t="shared" si="8"/>
        <v>0</v>
      </c>
      <c r="S40" s="37">
        <f t="shared" si="15"/>
        <v>0</v>
      </c>
      <c r="T40" s="37">
        <f t="shared" si="15"/>
        <v>0</v>
      </c>
      <c r="U40" s="10"/>
    </row>
    <row r="41" spans="1:24" x14ac:dyDescent="0.3">
      <c r="A41" s="1">
        <v>3</v>
      </c>
      <c r="B41" s="21"/>
      <c r="C41" s="37"/>
      <c r="D41" s="6"/>
      <c r="E41" s="6"/>
      <c r="F41" s="5"/>
      <c r="G41" s="5"/>
      <c r="H41" s="6"/>
      <c r="I41" s="6"/>
      <c r="J41" s="13">
        <f t="shared" si="17"/>
        <v>0</v>
      </c>
      <c r="K41" s="13">
        <f t="shared" si="18"/>
        <v>0</v>
      </c>
      <c r="L41" s="40">
        <f t="shared" si="11"/>
        <v>0</v>
      </c>
      <c r="M41" s="37">
        <f t="shared" si="19"/>
        <v>0</v>
      </c>
      <c r="N41" s="37">
        <f t="shared" si="4"/>
        <v>0</v>
      </c>
      <c r="O41" s="37">
        <f t="shared" si="5"/>
        <v>0</v>
      </c>
      <c r="P41" s="37">
        <f t="shared" si="6"/>
        <v>0</v>
      </c>
      <c r="Q41" s="37">
        <f t="shared" si="20"/>
        <v>0</v>
      </c>
      <c r="R41" s="37">
        <f t="shared" si="8"/>
        <v>0</v>
      </c>
      <c r="S41" s="37">
        <f t="shared" si="15"/>
        <v>0</v>
      </c>
      <c r="T41" s="37">
        <f t="shared" si="15"/>
        <v>0</v>
      </c>
      <c r="U41" s="10"/>
    </row>
    <row r="42" spans="1:24" x14ac:dyDescent="0.3">
      <c r="A42" s="1">
        <v>3</v>
      </c>
      <c r="B42" s="20"/>
      <c r="C42" s="37"/>
      <c r="D42" s="6"/>
      <c r="E42" s="6"/>
      <c r="F42" s="5"/>
      <c r="G42" s="5"/>
      <c r="H42" s="6"/>
      <c r="I42" s="6"/>
      <c r="J42" s="13">
        <f t="shared" si="17"/>
        <v>0</v>
      </c>
      <c r="K42" s="13">
        <f t="shared" si="18"/>
        <v>0</v>
      </c>
      <c r="L42" s="40">
        <f t="shared" si="11"/>
        <v>0</v>
      </c>
      <c r="M42" s="37">
        <f t="shared" si="19"/>
        <v>0</v>
      </c>
      <c r="N42" s="37">
        <f t="shared" si="4"/>
        <v>0</v>
      </c>
      <c r="O42" s="37">
        <f t="shared" si="5"/>
        <v>0</v>
      </c>
      <c r="P42" s="37">
        <f t="shared" si="6"/>
        <v>0</v>
      </c>
      <c r="Q42" s="37">
        <f t="shared" si="20"/>
        <v>0</v>
      </c>
      <c r="R42" s="37">
        <f t="shared" si="8"/>
        <v>0</v>
      </c>
      <c r="S42" s="37">
        <f t="shared" si="15"/>
        <v>0</v>
      </c>
      <c r="T42" s="37">
        <f t="shared" si="15"/>
        <v>0</v>
      </c>
      <c r="U42" s="10"/>
    </row>
    <row r="43" spans="1:24" x14ac:dyDescent="0.3">
      <c r="A43" s="1">
        <v>3</v>
      </c>
      <c r="B43" s="20"/>
      <c r="C43" s="37"/>
      <c r="D43" s="6"/>
      <c r="E43" s="6"/>
      <c r="F43" s="5"/>
      <c r="G43" s="5"/>
      <c r="H43" s="6"/>
      <c r="I43" s="6"/>
      <c r="J43" s="13">
        <f t="shared" si="17"/>
        <v>0</v>
      </c>
      <c r="K43" s="13">
        <f t="shared" si="18"/>
        <v>0</v>
      </c>
      <c r="L43" s="40">
        <f t="shared" si="11"/>
        <v>0</v>
      </c>
      <c r="M43" s="37">
        <f t="shared" si="19"/>
        <v>0</v>
      </c>
      <c r="N43" s="37">
        <f t="shared" si="4"/>
        <v>0</v>
      </c>
      <c r="O43" s="37">
        <f t="shared" si="5"/>
        <v>0</v>
      </c>
      <c r="P43" s="37">
        <f t="shared" si="6"/>
        <v>0</v>
      </c>
      <c r="Q43" s="37">
        <f t="shared" si="20"/>
        <v>0</v>
      </c>
      <c r="R43" s="37">
        <f t="shared" si="8"/>
        <v>0</v>
      </c>
      <c r="S43" s="37">
        <f t="shared" si="15"/>
        <v>0</v>
      </c>
      <c r="T43" s="37">
        <f t="shared" si="15"/>
        <v>0</v>
      </c>
      <c r="U43" s="10"/>
    </row>
    <row r="44" spans="1:24" x14ac:dyDescent="0.3">
      <c r="A44" s="1">
        <v>3</v>
      </c>
      <c r="B44" s="20"/>
      <c r="C44" s="37"/>
      <c r="D44" s="6"/>
      <c r="E44" s="6"/>
      <c r="F44" s="5"/>
      <c r="G44" s="5"/>
      <c r="H44" s="6"/>
      <c r="I44" s="6"/>
      <c r="J44" s="13">
        <f t="shared" si="17"/>
        <v>0</v>
      </c>
      <c r="K44" s="13">
        <f t="shared" si="18"/>
        <v>0</v>
      </c>
      <c r="L44" s="40">
        <f t="shared" si="11"/>
        <v>0</v>
      </c>
      <c r="M44" s="37">
        <f t="shared" si="19"/>
        <v>0</v>
      </c>
      <c r="N44" s="37">
        <f t="shared" si="4"/>
        <v>0</v>
      </c>
      <c r="O44" s="37">
        <f t="shared" si="5"/>
        <v>0</v>
      </c>
      <c r="P44" s="37">
        <f t="shared" si="6"/>
        <v>0</v>
      </c>
      <c r="Q44" s="37">
        <f t="shared" si="20"/>
        <v>0</v>
      </c>
      <c r="R44" s="37">
        <f t="shared" si="8"/>
        <v>0</v>
      </c>
      <c r="S44" s="37">
        <f t="shared" si="15"/>
        <v>0</v>
      </c>
      <c r="T44" s="37">
        <f t="shared" si="15"/>
        <v>0</v>
      </c>
      <c r="U44" s="10"/>
    </row>
    <row r="45" spans="1:24" x14ac:dyDescent="0.3">
      <c r="A45" s="1">
        <v>3</v>
      </c>
      <c r="B45" s="20"/>
      <c r="C45" s="37"/>
      <c r="D45" s="6"/>
      <c r="E45" s="6"/>
      <c r="F45" s="5"/>
      <c r="G45" s="5"/>
      <c r="H45" s="6"/>
      <c r="I45" s="6"/>
      <c r="J45" s="13">
        <f t="shared" si="17"/>
        <v>0</v>
      </c>
      <c r="K45" s="13">
        <f t="shared" si="18"/>
        <v>0</v>
      </c>
      <c r="L45" s="40">
        <f t="shared" si="11"/>
        <v>0</v>
      </c>
      <c r="M45" s="37">
        <f t="shared" si="19"/>
        <v>0</v>
      </c>
      <c r="N45" s="37">
        <f t="shared" si="4"/>
        <v>0</v>
      </c>
      <c r="O45" s="37">
        <f t="shared" si="5"/>
        <v>0</v>
      </c>
      <c r="P45" s="37">
        <f t="shared" si="6"/>
        <v>0</v>
      </c>
      <c r="Q45" s="37">
        <f t="shared" si="20"/>
        <v>0</v>
      </c>
      <c r="R45" s="37">
        <f t="shared" si="8"/>
        <v>0</v>
      </c>
      <c r="S45" s="37">
        <f t="shared" si="15"/>
        <v>0</v>
      </c>
      <c r="T45" s="37">
        <f t="shared" si="15"/>
        <v>0</v>
      </c>
      <c r="U45" s="10"/>
    </row>
    <row r="46" spans="1:24" x14ac:dyDescent="0.3">
      <c r="A46" s="1">
        <v>3</v>
      </c>
      <c r="B46" s="20"/>
      <c r="C46" s="37"/>
      <c r="D46" s="6"/>
      <c r="E46" s="6"/>
      <c r="F46" s="5"/>
      <c r="G46" s="5"/>
      <c r="H46" s="6"/>
      <c r="I46" s="6"/>
      <c r="J46" s="13">
        <f t="shared" si="17"/>
        <v>0</v>
      </c>
      <c r="K46" s="13">
        <f t="shared" si="18"/>
        <v>0</v>
      </c>
      <c r="L46" s="40">
        <f t="shared" si="11"/>
        <v>0</v>
      </c>
      <c r="M46" s="37">
        <f t="shared" si="19"/>
        <v>0</v>
      </c>
      <c r="N46" s="37">
        <f t="shared" si="4"/>
        <v>0</v>
      </c>
      <c r="O46" s="37">
        <f t="shared" si="5"/>
        <v>0</v>
      </c>
      <c r="P46" s="37">
        <f t="shared" si="6"/>
        <v>0</v>
      </c>
      <c r="Q46" s="37">
        <f t="shared" si="20"/>
        <v>0</v>
      </c>
      <c r="R46" s="37">
        <f t="shared" si="8"/>
        <v>0</v>
      </c>
      <c r="S46" s="37">
        <f t="shared" si="15"/>
        <v>0</v>
      </c>
      <c r="T46" s="37">
        <f t="shared" si="15"/>
        <v>0</v>
      </c>
      <c r="U46" s="10"/>
    </row>
    <row r="47" spans="1:24" x14ac:dyDescent="0.3">
      <c r="A47" s="1">
        <v>3</v>
      </c>
      <c r="B47" s="20"/>
      <c r="C47" s="37"/>
      <c r="D47" s="6"/>
      <c r="E47" s="6"/>
      <c r="F47" s="5"/>
      <c r="G47" s="5"/>
      <c r="H47" s="6"/>
      <c r="I47" s="6"/>
      <c r="J47" s="13">
        <f t="shared" si="17"/>
        <v>0</v>
      </c>
      <c r="K47" s="13">
        <f t="shared" si="18"/>
        <v>0</v>
      </c>
      <c r="L47" s="40">
        <f t="shared" si="11"/>
        <v>0</v>
      </c>
      <c r="M47" s="37">
        <f t="shared" si="19"/>
        <v>0</v>
      </c>
      <c r="N47" s="37">
        <f t="shared" si="4"/>
        <v>0</v>
      </c>
      <c r="O47" s="37">
        <f t="shared" si="5"/>
        <v>0</v>
      </c>
      <c r="P47" s="37">
        <f t="shared" si="6"/>
        <v>0</v>
      </c>
      <c r="Q47" s="37">
        <f t="shared" si="20"/>
        <v>0</v>
      </c>
      <c r="R47" s="37">
        <f t="shared" si="8"/>
        <v>0</v>
      </c>
      <c r="S47" s="37">
        <f t="shared" si="15"/>
        <v>0</v>
      </c>
      <c r="T47" s="37">
        <f t="shared" si="15"/>
        <v>0</v>
      </c>
      <c r="U47" s="10"/>
    </row>
    <row r="48" spans="1:24" x14ac:dyDescent="0.3">
      <c r="A48" s="1">
        <v>3</v>
      </c>
      <c r="B48" s="20"/>
      <c r="C48" s="37"/>
      <c r="D48" s="6"/>
      <c r="E48" s="6"/>
      <c r="F48" s="5"/>
      <c r="G48" s="5"/>
      <c r="H48" s="6"/>
      <c r="I48" s="6"/>
      <c r="J48" s="13">
        <f t="shared" si="17"/>
        <v>0</v>
      </c>
      <c r="K48" s="13">
        <f t="shared" si="18"/>
        <v>0</v>
      </c>
      <c r="L48" s="40">
        <f t="shared" si="11"/>
        <v>0</v>
      </c>
      <c r="M48" s="37">
        <f t="shared" si="19"/>
        <v>0</v>
      </c>
      <c r="N48" s="37">
        <f t="shared" si="4"/>
        <v>0</v>
      </c>
      <c r="O48" s="37">
        <f t="shared" si="5"/>
        <v>0</v>
      </c>
      <c r="P48" s="37">
        <f t="shared" si="6"/>
        <v>0</v>
      </c>
      <c r="Q48" s="37">
        <f t="shared" si="20"/>
        <v>0</v>
      </c>
      <c r="R48" s="37">
        <f t="shared" si="8"/>
        <v>0</v>
      </c>
      <c r="S48" s="37">
        <f t="shared" si="15"/>
        <v>0</v>
      </c>
      <c r="T48" s="37">
        <f t="shared" si="15"/>
        <v>0</v>
      </c>
      <c r="U48" s="10"/>
    </row>
    <row r="49" spans="1:24" s="31" customFormat="1" x14ac:dyDescent="0.3">
      <c r="A49" s="35" t="s">
        <v>33</v>
      </c>
      <c r="B49" s="27"/>
      <c r="C49" s="34">
        <f>SUM(C34:C48)</f>
        <v>0</v>
      </c>
      <c r="D49" s="28"/>
      <c r="E49" s="28"/>
      <c r="F49" s="28"/>
      <c r="G49" s="28"/>
      <c r="H49" s="28"/>
      <c r="I49" s="28"/>
      <c r="J49" s="34">
        <f>SUM(J39:J48)</f>
        <v>0</v>
      </c>
      <c r="K49" s="34">
        <f>SUM(K39:K48)</f>
        <v>0</v>
      </c>
      <c r="L49" s="41"/>
      <c r="M49" s="34">
        <f t="shared" ref="M49:T49" si="21">SUM(M34:M48)</f>
        <v>0</v>
      </c>
      <c r="N49" s="34">
        <f t="shared" si="21"/>
        <v>0</v>
      </c>
      <c r="O49" s="34">
        <f t="shared" si="21"/>
        <v>0</v>
      </c>
      <c r="P49" s="34">
        <f t="shared" si="21"/>
        <v>0</v>
      </c>
      <c r="Q49" s="34">
        <f t="shared" si="21"/>
        <v>0</v>
      </c>
      <c r="R49" s="34">
        <f t="shared" si="21"/>
        <v>0</v>
      </c>
      <c r="S49" s="39">
        <f t="shared" si="21"/>
        <v>0</v>
      </c>
      <c r="T49" s="39">
        <f t="shared" si="21"/>
        <v>0</v>
      </c>
      <c r="U49" s="30">
        <v>455</v>
      </c>
      <c r="V49" s="43">
        <f>S49+U49</f>
        <v>455</v>
      </c>
      <c r="W49" s="43">
        <f>T49+U49</f>
        <v>455</v>
      </c>
      <c r="X49" s="30">
        <v>1225</v>
      </c>
    </row>
    <row r="50" spans="1:24" x14ac:dyDescent="0.3">
      <c r="A50" s="1">
        <v>4</v>
      </c>
      <c r="B50" s="19"/>
      <c r="C50" s="37"/>
      <c r="D50" s="6"/>
      <c r="E50" s="6"/>
      <c r="F50" s="5"/>
      <c r="G50" s="5"/>
      <c r="H50" s="6"/>
      <c r="I50" s="6"/>
      <c r="J50" s="51">
        <f t="shared" si="17"/>
        <v>0</v>
      </c>
      <c r="K50" s="51">
        <f t="shared" si="17"/>
        <v>0</v>
      </c>
      <c r="L50" s="40">
        <f t="shared" ref="L50:L64" si="22">C50*25</f>
        <v>0</v>
      </c>
      <c r="M50" s="37">
        <f t="shared" ref="M50" si="23">C50*25*D50/100</f>
        <v>0</v>
      </c>
      <c r="N50" s="37">
        <f t="shared" ref="N50" si="24">C50*25*E50/100</f>
        <v>0</v>
      </c>
      <c r="O50" s="37">
        <f t="shared" ref="O50" si="25">C50*25*F50/100</f>
        <v>0</v>
      </c>
      <c r="P50" s="37">
        <f t="shared" ref="P50" si="26">C50*25*G50/100</f>
        <v>0</v>
      </c>
      <c r="Q50" s="37">
        <f t="shared" ref="Q50" si="27">C50*25*H50/100</f>
        <v>0</v>
      </c>
      <c r="R50" s="37">
        <f t="shared" ref="R50" si="28">C50*25*I50/100</f>
        <v>0</v>
      </c>
      <c r="S50" s="49">
        <f t="shared" ref="S50" si="29">M50+O50</f>
        <v>0</v>
      </c>
      <c r="T50" s="49">
        <f t="shared" ref="T50" si="30">N50+P50</f>
        <v>0</v>
      </c>
      <c r="U50" s="47"/>
      <c r="V50" s="47"/>
      <c r="W50" s="47"/>
      <c r="X50" s="47"/>
    </row>
    <row r="51" spans="1:24" x14ac:dyDescent="0.3">
      <c r="A51" s="1">
        <v>4</v>
      </c>
      <c r="B51" s="19"/>
      <c r="C51" s="37"/>
      <c r="D51" s="6"/>
      <c r="E51" s="6"/>
      <c r="F51" s="5"/>
      <c r="G51" s="5"/>
      <c r="H51" s="6"/>
      <c r="I51" s="6"/>
      <c r="J51" s="51">
        <f t="shared" ref="J51:J64" si="31">(C51*F51)/100</f>
        <v>0</v>
      </c>
      <c r="K51" s="51">
        <f t="shared" ref="K51:K64" si="32">(D51*G51)/100</f>
        <v>0</v>
      </c>
      <c r="L51" s="40">
        <f t="shared" si="22"/>
        <v>0</v>
      </c>
      <c r="M51" s="37">
        <f t="shared" ref="M51:M64" si="33">C51*25*D51/100</f>
        <v>0</v>
      </c>
      <c r="N51" s="37">
        <f t="shared" ref="N51:N64" si="34">C51*25*E51/100</f>
        <v>0</v>
      </c>
      <c r="O51" s="37">
        <f t="shared" ref="O51:O64" si="35">C51*25*F51/100</f>
        <v>0</v>
      </c>
      <c r="P51" s="37">
        <f t="shared" ref="P51:P64" si="36">C51*25*G51/100</f>
        <v>0</v>
      </c>
      <c r="Q51" s="37">
        <f t="shared" ref="Q51:Q64" si="37">C51*25*H51/100</f>
        <v>0</v>
      </c>
      <c r="R51" s="37">
        <f t="shared" ref="R51:R64" si="38">C51*25*I51/100</f>
        <v>0</v>
      </c>
      <c r="S51" s="49">
        <f t="shared" ref="S51:S64" si="39">M51+O51</f>
        <v>0</v>
      </c>
      <c r="T51" s="49">
        <f t="shared" ref="T51:T64" si="40">N51+P51</f>
        <v>0</v>
      </c>
      <c r="U51" s="47"/>
      <c r="V51" s="47"/>
      <c r="W51" s="47"/>
      <c r="X51" s="47"/>
    </row>
    <row r="52" spans="1:24" x14ac:dyDescent="0.3">
      <c r="A52" s="1">
        <v>4</v>
      </c>
      <c r="B52" s="19"/>
      <c r="C52" s="37"/>
      <c r="D52" s="6"/>
      <c r="E52" s="6"/>
      <c r="F52" s="5"/>
      <c r="G52" s="5"/>
      <c r="H52" s="6"/>
      <c r="I52" s="6"/>
      <c r="J52" s="51">
        <f t="shared" si="31"/>
        <v>0</v>
      </c>
      <c r="K52" s="51">
        <f t="shared" si="32"/>
        <v>0</v>
      </c>
      <c r="L52" s="40">
        <f t="shared" si="22"/>
        <v>0</v>
      </c>
      <c r="M52" s="37">
        <f t="shared" si="33"/>
        <v>0</v>
      </c>
      <c r="N52" s="37">
        <f t="shared" si="34"/>
        <v>0</v>
      </c>
      <c r="O52" s="37">
        <f t="shared" si="35"/>
        <v>0</v>
      </c>
      <c r="P52" s="37">
        <f t="shared" si="36"/>
        <v>0</v>
      </c>
      <c r="Q52" s="37">
        <f t="shared" si="37"/>
        <v>0</v>
      </c>
      <c r="R52" s="37">
        <f t="shared" si="38"/>
        <v>0</v>
      </c>
      <c r="S52" s="49">
        <f t="shared" si="39"/>
        <v>0</v>
      </c>
      <c r="T52" s="49">
        <f t="shared" si="40"/>
        <v>0</v>
      </c>
      <c r="U52" s="47"/>
      <c r="V52" s="47"/>
      <c r="W52" s="47"/>
      <c r="X52" s="47"/>
    </row>
    <row r="53" spans="1:24" x14ac:dyDescent="0.3">
      <c r="A53" s="1">
        <v>4</v>
      </c>
      <c r="B53" s="19"/>
      <c r="C53" s="37"/>
      <c r="D53" s="6"/>
      <c r="E53" s="6"/>
      <c r="F53" s="5"/>
      <c r="G53" s="5"/>
      <c r="H53" s="6"/>
      <c r="I53" s="6"/>
      <c r="J53" s="51">
        <f t="shared" si="31"/>
        <v>0</v>
      </c>
      <c r="K53" s="51">
        <f t="shared" si="32"/>
        <v>0</v>
      </c>
      <c r="L53" s="40">
        <f t="shared" si="22"/>
        <v>0</v>
      </c>
      <c r="M53" s="37">
        <f t="shared" si="33"/>
        <v>0</v>
      </c>
      <c r="N53" s="37">
        <f t="shared" si="34"/>
        <v>0</v>
      </c>
      <c r="O53" s="37">
        <f t="shared" si="35"/>
        <v>0</v>
      </c>
      <c r="P53" s="37">
        <f t="shared" si="36"/>
        <v>0</v>
      </c>
      <c r="Q53" s="37">
        <f t="shared" si="37"/>
        <v>0</v>
      </c>
      <c r="R53" s="37">
        <f t="shared" si="38"/>
        <v>0</v>
      </c>
      <c r="S53" s="49">
        <f t="shared" si="39"/>
        <v>0</v>
      </c>
      <c r="T53" s="49">
        <f t="shared" si="40"/>
        <v>0</v>
      </c>
      <c r="U53" s="47"/>
      <c r="V53" s="47"/>
      <c r="W53" s="47"/>
      <c r="X53" s="47"/>
    </row>
    <row r="54" spans="1:24" x14ac:dyDescent="0.3">
      <c r="A54" s="1">
        <v>4</v>
      </c>
      <c r="B54" s="19"/>
      <c r="C54" s="37"/>
      <c r="D54" s="6"/>
      <c r="E54" s="6"/>
      <c r="F54" s="5"/>
      <c r="G54" s="5"/>
      <c r="H54" s="6"/>
      <c r="I54" s="6"/>
      <c r="J54" s="51">
        <f t="shared" si="31"/>
        <v>0</v>
      </c>
      <c r="K54" s="51">
        <f t="shared" si="32"/>
        <v>0</v>
      </c>
      <c r="L54" s="40">
        <f t="shared" si="22"/>
        <v>0</v>
      </c>
      <c r="M54" s="37">
        <f t="shared" si="33"/>
        <v>0</v>
      </c>
      <c r="N54" s="37">
        <f t="shared" si="34"/>
        <v>0</v>
      </c>
      <c r="O54" s="37">
        <f t="shared" si="35"/>
        <v>0</v>
      </c>
      <c r="P54" s="37">
        <f t="shared" si="36"/>
        <v>0</v>
      </c>
      <c r="Q54" s="37">
        <f t="shared" si="37"/>
        <v>0</v>
      </c>
      <c r="R54" s="37">
        <f t="shared" si="38"/>
        <v>0</v>
      </c>
      <c r="S54" s="49">
        <f t="shared" si="39"/>
        <v>0</v>
      </c>
      <c r="T54" s="49">
        <f t="shared" si="40"/>
        <v>0</v>
      </c>
      <c r="U54" s="47"/>
      <c r="V54" s="47"/>
      <c r="W54" s="47"/>
      <c r="X54" s="47"/>
    </row>
    <row r="55" spans="1:24" x14ac:dyDescent="0.3">
      <c r="A55" s="1">
        <v>4</v>
      </c>
      <c r="B55" s="19"/>
      <c r="C55" s="37"/>
      <c r="D55" s="6"/>
      <c r="E55" s="6"/>
      <c r="F55" s="5"/>
      <c r="G55" s="5"/>
      <c r="H55" s="6"/>
      <c r="I55" s="6"/>
      <c r="J55" s="51">
        <f t="shared" si="31"/>
        <v>0</v>
      </c>
      <c r="K55" s="51">
        <f t="shared" si="32"/>
        <v>0</v>
      </c>
      <c r="L55" s="40">
        <f t="shared" si="22"/>
        <v>0</v>
      </c>
      <c r="M55" s="37">
        <f t="shared" si="33"/>
        <v>0</v>
      </c>
      <c r="N55" s="37">
        <f t="shared" si="34"/>
        <v>0</v>
      </c>
      <c r="O55" s="37">
        <f t="shared" si="35"/>
        <v>0</v>
      </c>
      <c r="P55" s="37">
        <f t="shared" si="36"/>
        <v>0</v>
      </c>
      <c r="Q55" s="37">
        <f t="shared" si="37"/>
        <v>0</v>
      </c>
      <c r="R55" s="37">
        <f t="shared" si="38"/>
        <v>0</v>
      </c>
      <c r="S55" s="49">
        <f t="shared" si="39"/>
        <v>0</v>
      </c>
      <c r="T55" s="49">
        <f t="shared" si="40"/>
        <v>0</v>
      </c>
      <c r="U55" s="47"/>
      <c r="V55" s="47"/>
      <c r="W55" s="47"/>
      <c r="X55" s="47"/>
    </row>
    <row r="56" spans="1:24" x14ac:dyDescent="0.3">
      <c r="A56" s="1">
        <v>4</v>
      </c>
      <c r="B56" s="19"/>
      <c r="C56" s="37"/>
      <c r="D56" s="6"/>
      <c r="E56" s="6"/>
      <c r="F56" s="5"/>
      <c r="G56" s="5"/>
      <c r="H56" s="6"/>
      <c r="I56" s="6"/>
      <c r="J56" s="51">
        <f t="shared" si="31"/>
        <v>0</v>
      </c>
      <c r="K56" s="51">
        <f t="shared" si="32"/>
        <v>0</v>
      </c>
      <c r="L56" s="40">
        <f t="shared" si="22"/>
        <v>0</v>
      </c>
      <c r="M56" s="37">
        <f t="shared" si="33"/>
        <v>0</v>
      </c>
      <c r="N56" s="37">
        <f t="shared" si="34"/>
        <v>0</v>
      </c>
      <c r="O56" s="37">
        <f t="shared" si="35"/>
        <v>0</v>
      </c>
      <c r="P56" s="37">
        <f t="shared" si="36"/>
        <v>0</v>
      </c>
      <c r="Q56" s="37">
        <f t="shared" si="37"/>
        <v>0</v>
      </c>
      <c r="R56" s="37">
        <f t="shared" si="38"/>
        <v>0</v>
      </c>
      <c r="S56" s="49">
        <f t="shared" si="39"/>
        <v>0</v>
      </c>
      <c r="T56" s="49">
        <f t="shared" si="40"/>
        <v>0</v>
      </c>
      <c r="U56" s="47"/>
      <c r="V56" s="47"/>
      <c r="W56" s="47"/>
      <c r="X56" s="47"/>
    </row>
    <row r="57" spans="1:24" x14ac:dyDescent="0.3">
      <c r="A57" s="1">
        <v>4</v>
      </c>
      <c r="B57" s="19"/>
      <c r="C57" s="37"/>
      <c r="D57" s="6"/>
      <c r="E57" s="6"/>
      <c r="F57" s="5"/>
      <c r="G57" s="5"/>
      <c r="H57" s="6"/>
      <c r="I57" s="6"/>
      <c r="J57" s="51">
        <f t="shared" si="31"/>
        <v>0</v>
      </c>
      <c r="K57" s="51">
        <f t="shared" si="32"/>
        <v>0</v>
      </c>
      <c r="L57" s="40">
        <f t="shared" si="22"/>
        <v>0</v>
      </c>
      <c r="M57" s="37">
        <f t="shared" si="33"/>
        <v>0</v>
      </c>
      <c r="N57" s="37">
        <f t="shared" si="34"/>
        <v>0</v>
      </c>
      <c r="O57" s="37">
        <f t="shared" si="35"/>
        <v>0</v>
      </c>
      <c r="P57" s="37">
        <f t="shared" si="36"/>
        <v>0</v>
      </c>
      <c r="Q57" s="37">
        <f t="shared" si="37"/>
        <v>0</v>
      </c>
      <c r="R57" s="37">
        <f t="shared" si="38"/>
        <v>0</v>
      </c>
      <c r="S57" s="49">
        <f t="shared" si="39"/>
        <v>0</v>
      </c>
      <c r="T57" s="49">
        <f t="shared" si="40"/>
        <v>0</v>
      </c>
      <c r="U57" s="47"/>
      <c r="V57" s="47"/>
      <c r="W57" s="47"/>
      <c r="X57" s="47"/>
    </row>
    <row r="58" spans="1:24" x14ac:dyDescent="0.3">
      <c r="A58" s="1">
        <v>4</v>
      </c>
      <c r="B58" s="19"/>
      <c r="C58" s="37"/>
      <c r="D58" s="6"/>
      <c r="E58" s="6"/>
      <c r="F58" s="5"/>
      <c r="G58" s="5"/>
      <c r="H58" s="6"/>
      <c r="I58" s="6"/>
      <c r="J58" s="51">
        <f t="shared" si="31"/>
        <v>0</v>
      </c>
      <c r="K58" s="51">
        <f t="shared" si="32"/>
        <v>0</v>
      </c>
      <c r="L58" s="40">
        <f t="shared" si="22"/>
        <v>0</v>
      </c>
      <c r="M58" s="37">
        <f t="shared" si="33"/>
        <v>0</v>
      </c>
      <c r="N58" s="37">
        <f t="shared" si="34"/>
        <v>0</v>
      </c>
      <c r="O58" s="37">
        <f t="shared" si="35"/>
        <v>0</v>
      </c>
      <c r="P58" s="37">
        <f t="shared" si="36"/>
        <v>0</v>
      </c>
      <c r="Q58" s="37">
        <f t="shared" si="37"/>
        <v>0</v>
      </c>
      <c r="R58" s="37">
        <f t="shared" si="38"/>
        <v>0</v>
      </c>
      <c r="S58" s="49">
        <f t="shared" si="39"/>
        <v>0</v>
      </c>
      <c r="T58" s="49">
        <f t="shared" si="40"/>
        <v>0</v>
      </c>
      <c r="U58" s="47"/>
      <c r="V58" s="47"/>
      <c r="W58" s="47"/>
      <c r="X58" s="47"/>
    </row>
    <row r="59" spans="1:24" x14ac:dyDescent="0.3">
      <c r="A59" s="1">
        <v>4</v>
      </c>
      <c r="B59" s="19"/>
      <c r="C59" s="37"/>
      <c r="D59" s="6"/>
      <c r="E59" s="6"/>
      <c r="F59" s="5"/>
      <c r="G59" s="5"/>
      <c r="H59" s="6"/>
      <c r="I59" s="6"/>
      <c r="J59" s="51">
        <f t="shared" si="31"/>
        <v>0</v>
      </c>
      <c r="K59" s="51">
        <f t="shared" si="32"/>
        <v>0</v>
      </c>
      <c r="L59" s="40">
        <f t="shared" si="22"/>
        <v>0</v>
      </c>
      <c r="M59" s="37">
        <f t="shared" si="33"/>
        <v>0</v>
      </c>
      <c r="N59" s="37">
        <f t="shared" si="34"/>
        <v>0</v>
      </c>
      <c r="O59" s="37">
        <f t="shared" si="35"/>
        <v>0</v>
      </c>
      <c r="P59" s="37">
        <f t="shared" si="36"/>
        <v>0</v>
      </c>
      <c r="Q59" s="37">
        <f t="shared" si="37"/>
        <v>0</v>
      </c>
      <c r="R59" s="37">
        <f t="shared" si="38"/>
        <v>0</v>
      </c>
      <c r="S59" s="49">
        <f t="shared" si="39"/>
        <v>0</v>
      </c>
      <c r="T59" s="49">
        <f t="shared" si="40"/>
        <v>0</v>
      </c>
      <c r="U59" s="47"/>
      <c r="V59" s="47"/>
      <c r="W59" s="47"/>
      <c r="X59" s="47"/>
    </row>
    <row r="60" spans="1:24" x14ac:dyDescent="0.3">
      <c r="A60" s="1">
        <v>4</v>
      </c>
      <c r="B60" s="19"/>
      <c r="C60" s="37"/>
      <c r="D60" s="6"/>
      <c r="E60" s="6"/>
      <c r="F60" s="5"/>
      <c r="G60" s="5"/>
      <c r="H60" s="6"/>
      <c r="I60" s="6"/>
      <c r="J60" s="51">
        <f t="shared" si="31"/>
        <v>0</v>
      </c>
      <c r="K60" s="51">
        <f t="shared" si="32"/>
        <v>0</v>
      </c>
      <c r="L60" s="40">
        <f t="shared" si="22"/>
        <v>0</v>
      </c>
      <c r="M60" s="37">
        <f t="shared" si="33"/>
        <v>0</v>
      </c>
      <c r="N60" s="37">
        <f t="shared" si="34"/>
        <v>0</v>
      </c>
      <c r="O60" s="37">
        <f t="shared" si="35"/>
        <v>0</v>
      </c>
      <c r="P60" s="37">
        <f t="shared" si="36"/>
        <v>0</v>
      </c>
      <c r="Q60" s="37">
        <f t="shared" si="37"/>
        <v>0</v>
      </c>
      <c r="R60" s="37">
        <f t="shared" si="38"/>
        <v>0</v>
      </c>
      <c r="S60" s="49">
        <f t="shared" si="39"/>
        <v>0</v>
      </c>
      <c r="T60" s="49">
        <f t="shared" si="40"/>
        <v>0</v>
      </c>
      <c r="U60" s="47"/>
      <c r="V60" s="47"/>
      <c r="W60" s="47"/>
      <c r="X60" s="47"/>
    </row>
    <row r="61" spans="1:24" x14ac:dyDescent="0.3">
      <c r="A61" s="1">
        <v>4</v>
      </c>
      <c r="B61" s="19"/>
      <c r="C61" s="37"/>
      <c r="D61" s="6"/>
      <c r="E61" s="6"/>
      <c r="F61" s="5"/>
      <c r="G61" s="5"/>
      <c r="H61" s="6"/>
      <c r="I61" s="6"/>
      <c r="J61" s="51">
        <f t="shared" si="31"/>
        <v>0</v>
      </c>
      <c r="K61" s="51">
        <f t="shared" si="32"/>
        <v>0</v>
      </c>
      <c r="L61" s="40">
        <f t="shared" si="22"/>
        <v>0</v>
      </c>
      <c r="M61" s="37">
        <f t="shared" si="33"/>
        <v>0</v>
      </c>
      <c r="N61" s="37">
        <f t="shared" si="34"/>
        <v>0</v>
      </c>
      <c r="O61" s="37">
        <f t="shared" si="35"/>
        <v>0</v>
      </c>
      <c r="P61" s="37">
        <f t="shared" si="36"/>
        <v>0</v>
      </c>
      <c r="Q61" s="37">
        <f t="shared" si="37"/>
        <v>0</v>
      </c>
      <c r="R61" s="37">
        <f t="shared" si="38"/>
        <v>0</v>
      </c>
      <c r="S61" s="49">
        <f t="shared" si="39"/>
        <v>0</v>
      </c>
      <c r="T61" s="49">
        <f t="shared" si="40"/>
        <v>0</v>
      </c>
      <c r="U61" s="47"/>
      <c r="V61" s="47"/>
      <c r="W61" s="47"/>
      <c r="X61" s="47"/>
    </row>
    <row r="62" spans="1:24" x14ac:dyDescent="0.3">
      <c r="A62" s="1">
        <v>4</v>
      </c>
      <c r="B62" s="19"/>
      <c r="C62" s="37"/>
      <c r="D62" s="6"/>
      <c r="E62" s="6"/>
      <c r="F62" s="5"/>
      <c r="G62" s="5"/>
      <c r="H62" s="6"/>
      <c r="I62" s="6"/>
      <c r="J62" s="51">
        <f t="shared" si="31"/>
        <v>0</v>
      </c>
      <c r="K62" s="51">
        <f t="shared" si="32"/>
        <v>0</v>
      </c>
      <c r="L62" s="40">
        <f t="shared" si="22"/>
        <v>0</v>
      </c>
      <c r="M62" s="37">
        <f t="shared" si="33"/>
        <v>0</v>
      </c>
      <c r="N62" s="37">
        <f t="shared" si="34"/>
        <v>0</v>
      </c>
      <c r="O62" s="37">
        <f t="shared" si="35"/>
        <v>0</v>
      </c>
      <c r="P62" s="37">
        <f t="shared" si="36"/>
        <v>0</v>
      </c>
      <c r="Q62" s="37">
        <f t="shared" si="37"/>
        <v>0</v>
      </c>
      <c r="R62" s="37">
        <f t="shared" si="38"/>
        <v>0</v>
      </c>
      <c r="S62" s="49">
        <f t="shared" si="39"/>
        <v>0</v>
      </c>
      <c r="T62" s="49">
        <f t="shared" si="40"/>
        <v>0</v>
      </c>
      <c r="U62" s="47"/>
      <c r="V62" s="47"/>
      <c r="W62" s="47"/>
      <c r="X62" s="47"/>
    </row>
    <row r="63" spans="1:24" x14ac:dyDescent="0.3">
      <c r="A63" s="1">
        <v>4</v>
      </c>
      <c r="B63" s="19"/>
      <c r="C63" s="37"/>
      <c r="D63" s="6"/>
      <c r="E63" s="6"/>
      <c r="F63" s="5"/>
      <c r="G63" s="5"/>
      <c r="H63" s="6"/>
      <c r="I63" s="6"/>
      <c r="J63" s="51">
        <f t="shared" si="31"/>
        <v>0</v>
      </c>
      <c r="K63" s="51">
        <f t="shared" si="32"/>
        <v>0</v>
      </c>
      <c r="L63" s="40">
        <f t="shared" si="22"/>
        <v>0</v>
      </c>
      <c r="M63" s="37">
        <f t="shared" si="33"/>
        <v>0</v>
      </c>
      <c r="N63" s="37">
        <f t="shared" si="34"/>
        <v>0</v>
      </c>
      <c r="O63" s="37">
        <f t="shared" si="35"/>
        <v>0</v>
      </c>
      <c r="P63" s="37">
        <f t="shared" si="36"/>
        <v>0</v>
      </c>
      <c r="Q63" s="37">
        <f t="shared" si="37"/>
        <v>0</v>
      </c>
      <c r="R63" s="37">
        <f t="shared" si="38"/>
        <v>0</v>
      </c>
      <c r="S63" s="49">
        <f t="shared" si="39"/>
        <v>0</v>
      </c>
      <c r="T63" s="49">
        <f t="shared" si="40"/>
        <v>0</v>
      </c>
      <c r="U63" s="47"/>
      <c r="V63" s="47"/>
      <c r="W63" s="47"/>
      <c r="X63" s="47"/>
    </row>
    <row r="64" spans="1:24" x14ac:dyDescent="0.3">
      <c r="A64" s="1">
        <v>4</v>
      </c>
      <c r="B64" s="19"/>
      <c r="C64" s="37"/>
      <c r="D64" s="6"/>
      <c r="E64" s="6"/>
      <c r="F64" s="5"/>
      <c r="G64" s="5"/>
      <c r="H64" s="6"/>
      <c r="I64" s="6"/>
      <c r="J64" s="51">
        <f t="shared" si="31"/>
        <v>0</v>
      </c>
      <c r="K64" s="51">
        <f t="shared" si="32"/>
        <v>0</v>
      </c>
      <c r="L64" s="40">
        <f t="shared" si="22"/>
        <v>0</v>
      </c>
      <c r="M64" s="37">
        <f t="shared" si="33"/>
        <v>0</v>
      </c>
      <c r="N64" s="37">
        <f t="shared" si="34"/>
        <v>0</v>
      </c>
      <c r="O64" s="37">
        <f t="shared" si="35"/>
        <v>0</v>
      </c>
      <c r="P64" s="37">
        <f t="shared" si="36"/>
        <v>0</v>
      </c>
      <c r="Q64" s="37">
        <f t="shared" si="37"/>
        <v>0</v>
      </c>
      <c r="R64" s="37">
        <f t="shared" si="38"/>
        <v>0</v>
      </c>
      <c r="S64" s="49">
        <f t="shared" si="39"/>
        <v>0</v>
      </c>
      <c r="T64" s="49">
        <f t="shared" si="40"/>
        <v>0</v>
      </c>
      <c r="U64" s="47"/>
      <c r="V64" s="47"/>
      <c r="W64" s="47"/>
      <c r="X64" s="47"/>
    </row>
    <row r="65" spans="1:24" s="31" customFormat="1" x14ac:dyDescent="0.3">
      <c r="A65" s="48" t="s">
        <v>33</v>
      </c>
      <c r="B65" s="27"/>
      <c r="C65" s="34">
        <f>SUM(C50:C64)</f>
        <v>0</v>
      </c>
      <c r="D65" s="28"/>
      <c r="E65" s="28"/>
      <c r="F65" s="28"/>
      <c r="G65" s="28"/>
      <c r="H65" s="28"/>
      <c r="I65" s="28"/>
      <c r="J65" s="34">
        <f>SUM(J50:J64)</f>
        <v>0</v>
      </c>
      <c r="K65" s="34">
        <f>SUM(K50:K64)</f>
        <v>0</v>
      </c>
      <c r="L65" s="41"/>
      <c r="M65" s="34">
        <f>SUM(M50:M64)</f>
        <v>0</v>
      </c>
      <c r="N65" s="34">
        <f t="shared" ref="N65:T65" si="41">SUM(N50:N64)</f>
        <v>0</v>
      </c>
      <c r="O65" s="34">
        <f t="shared" si="41"/>
        <v>0</v>
      </c>
      <c r="P65" s="34">
        <f t="shared" si="41"/>
        <v>0</v>
      </c>
      <c r="Q65" s="34">
        <f t="shared" si="41"/>
        <v>0</v>
      </c>
      <c r="R65" s="34">
        <f t="shared" si="41"/>
        <v>0</v>
      </c>
      <c r="S65" s="50">
        <f t="shared" si="41"/>
        <v>0</v>
      </c>
      <c r="T65" s="50">
        <f t="shared" si="41"/>
        <v>0</v>
      </c>
      <c r="U65" s="30">
        <v>480</v>
      </c>
      <c r="V65" s="43">
        <f>S65+U65</f>
        <v>480</v>
      </c>
      <c r="W65" s="43">
        <f>T65+U65</f>
        <v>480</v>
      </c>
      <c r="X65" s="30">
        <v>1120</v>
      </c>
    </row>
    <row r="66" spans="1:24" x14ac:dyDescent="0.3">
      <c r="A66" s="25" t="s">
        <v>18</v>
      </c>
      <c r="B66" s="19"/>
      <c r="C66" s="37"/>
      <c r="D66" s="4"/>
      <c r="E66" s="4"/>
      <c r="F66" s="4"/>
      <c r="G66" s="4"/>
      <c r="H66" s="4"/>
      <c r="I66" s="4"/>
      <c r="J66" s="37"/>
      <c r="K66" s="37"/>
      <c r="L66" s="40"/>
      <c r="M66" s="37"/>
      <c r="N66" s="37"/>
      <c r="O66" s="37"/>
      <c r="P66" s="37"/>
      <c r="Q66" s="37"/>
      <c r="R66" s="37"/>
      <c r="S66" s="46"/>
      <c r="T66" s="46"/>
      <c r="U66" s="47"/>
      <c r="V66" s="47"/>
      <c r="W66" s="47"/>
      <c r="X66" s="47"/>
    </row>
    <row r="67" spans="1:24" x14ac:dyDescent="0.3">
      <c r="A67" s="36"/>
      <c r="B67" s="21"/>
      <c r="C67" s="37"/>
      <c r="D67" s="6"/>
      <c r="E67" s="6"/>
      <c r="F67" s="5"/>
      <c r="G67" s="5"/>
      <c r="H67" s="6"/>
      <c r="I67" s="6"/>
      <c r="J67" s="14">
        <f t="shared" ref="J67:J75" si="42">(C67*F67)/100</f>
        <v>0</v>
      </c>
      <c r="K67" s="14">
        <f>C67*G67/100</f>
        <v>0</v>
      </c>
      <c r="L67" s="40">
        <f t="shared" si="11"/>
        <v>0</v>
      </c>
      <c r="M67" s="37">
        <f t="shared" ref="M67:M75" si="43">C67*25*D67/100</f>
        <v>0</v>
      </c>
      <c r="N67" s="37">
        <f t="shared" ref="N67:N75" si="44">C67*25*E67/100</f>
        <v>0</v>
      </c>
      <c r="O67" s="37">
        <f t="shared" ref="O67:O75" si="45">C67*25*F67/100</f>
        <v>0</v>
      </c>
      <c r="P67" s="37">
        <f t="shared" ref="P67:P75" si="46">C67*25*G67/100</f>
        <v>0</v>
      </c>
      <c r="Q67" s="37">
        <f t="shared" ref="Q67:Q75" si="47">C67*25*H67/100</f>
        <v>0</v>
      </c>
      <c r="R67" s="37">
        <f t="shared" ref="R67:R75" si="48">C67*25*I67/100</f>
        <v>0</v>
      </c>
      <c r="S67" s="37">
        <f t="shared" ref="S67:T75" si="49">M67+O67</f>
        <v>0</v>
      </c>
      <c r="T67" s="37">
        <f t="shared" si="49"/>
        <v>0</v>
      </c>
    </row>
    <row r="68" spans="1:24" x14ac:dyDescent="0.3">
      <c r="A68" s="36"/>
      <c r="B68" s="19"/>
      <c r="C68" s="37"/>
      <c r="D68" s="6"/>
      <c r="E68" s="6"/>
      <c r="F68" s="5"/>
      <c r="G68" s="5"/>
      <c r="H68" s="6"/>
      <c r="I68" s="6"/>
      <c r="J68" s="14">
        <f t="shared" si="42"/>
        <v>0</v>
      </c>
      <c r="K68" s="14">
        <f t="shared" ref="K68:K75" si="50">C68*G68/100</f>
        <v>0</v>
      </c>
      <c r="L68" s="40">
        <f t="shared" si="11"/>
        <v>0</v>
      </c>
      <c r="M68" s="37">
        <f t="shared" si="43"/>
        <v>0</v>
      </c>
      <c r="N68" s="37">
        <f t="shared" si="44"/>
        <v>0</v>
      </c>
      <c r="O68" s="37">
        <f t="shared" si="45"/>
        <v>0</v>
      </c>
      <c r="P68" s="37">
        <f t="shared" si="46"/>
        <v>0</v>
      </c>
      <c r="Q68" s="37">
        <f t="shared" si="47"/>
        <v>0</v>
      </c>
      <c r="R68" s="37">
        <f t="shared" si="48"/>
        <v>0</v>
      </c>
      <c r="S68" s="37">
        <f t="shared" si="49"/>
        <v>0</v>
      </c>
      <c r="T68" s="37">
        <f t="shared" si="49"/>
        <v>0</v>
      </c>
    </row>
    <row r="69" spans="1:24" x14ac:dyDescent="0.3">
      <c r="A69" s="36"/>
      <c r="B69" s="19"/>
      <c r="C69" s="37"/>
      <c r="D69" s="6"/>
      <c r="E69" s="6"/>
      <c r="F69" s="5"/>
      <c r="G69" s="5"/>
      <c r="H69" s="6"/>
      <c r="I69" s="6"/>
      <c r="J69" s="14">
        <f t="shared" si="42"/>
        <v>0</v>
      </c>
      <c r="K69" s="14">
        <f t="shared" si="50"/>
        <v>0</v>
      </c>
      <c r="L69" s="40">
        <f t="shared" si="11"/>
        <v>0</v>
      </c>
      <c r="M69" s="37">
        <f t="shared" si="43"/>
        <v>0</v>
      </c>
      <c r="N69" s="37">
        <f t="shared" si="44"/>
        <v>0</v>
      </c>
      <c r="O69" s="37">
        <f t="shared" si="45"/>
        <v>0</v>
      </c>
      <c r="P69" s="37">
        <f t="shared" si="46"/>
        <v>0</v>
      </c>
      <c r="Q69" s="37">
        <f t="shared" si="47"/>
        <v>0</v>
      </c>
      <c r="R69" s="37">
        <f t="shared" si="48"/>
        <v>0</v>
      </c>
      <c r="S69" s="37">
        <f t="shared" si="49"/>
        <v>0</v>
      </c>
      <c r="T69" s="37">
        <f t="shared" si="49"/>
        <v>0</v>
      </c>
    </row>
    <row r="70" spans="1:24" x14ac:dyDescent="0.3">
      <c r="A70" s="36"/>
      <c r="B70" s="19"/>
      <c r="C70" s="37"/>
      <c r="D70" s="6"/>
      <c r="E70" s="6"/>
      <c r="F70" s="5"/>
      <c r="G70" s="5"/>
      <c r="H70" s="6"/>
      <c r="I70" s="6"/>
      <c r="J70" s="14">
        <f t="shared" si="42"/>
        <v>0</v>
      </c>
      <c r="K70" s="14">
        <f t="shared" si="50"/>
        <v>0</v>
      </c>
      <c r="L70" s="40">
        <f t="shared" si="11"/>
        <v>0</v>
      </c>
      <c r="M70" s="37">
        <f t="shared" si="43"/>
        <v>0</v>
      </c>
      <c r="N70" s="37">
        <f t="shared" si="44"/>
        <v>0</v>
      </c>
      <c r="O70" s="37">
        <f t="shared" si="45"/>
        <v>0</v>
      </c>
      <c r="P70" s="37">
        <f t="shared" si="46"/>
        <v>0</v>
      </c>
      <c r="Q70" s="37">
        <f t="shared" si="47"/>
        <v>0</v>
      </c>
      <c r="R70" s="37">
        <f t="shared" si="48"/>
        <v>0</v>
      </c>
      <c r="S70" s="37">
        <f t="shared" si="49"/>
        <v>0</v>
      </c>
      <c r="T70" s="37">
        <f t="shared" si="49"/>
        <v>0</v>
      </c>
    </row>
    <row r="71" spans="1:24" x14ac:dyDescent="0.3">
      <c r="A71" s="36"/>
      <c r="B71" s="19"/>
      <c r="C71" s="37"/>
      <c r="D71" s="6"/>
      <c r="E71" s="6"/>
      <c r="F71" s="5"/>
      <c r="G71" s="5"/>
      <c r="H71" s="6"/>
      <c r="I71" s="6"/>
      <c r="J71" s="14">
        <f t="shared" si="42"/>
        <v>0</v>
      </c>
      <c r="K71" s="14">
        <f t="shared" si="50"/>
        <v>0</v>
      </c>
      <c r="L71" s="40">
        <f t="shared" si="11"/>
        <v>0</v>
      </c>
      <c r="M71" s="37">
        <f t="shared" si="43"/>
        <v>0</v>
      </c>
      <c r="N71" s="37">
        <f t="shared" si="44"/>
        <v>0</v>
      </c>
      <c r="O71" s="37">
        <f t="shared" si="45"/>
        <v>0</v>
      </c>
      <c r="P71" s="37">
        <f t="shared" si="46"/>
        <v>0</v>
      </c>
      <c r="Q71" s="37">
        <f t="shared" si="47"/>
        <v>0</v>
      </c>
      <c r="R71" s="37">
        <f t="shared" si="48"/>
        <v>0</v>
      </c>
      <c r="S71" s="37">
        <f t="shared" si="49"/>
        <v>0</v>
      </c>
      <c r="T71" s="37">
        <f t="shared" si="49"/>
        <v>0</v>
      </c>
    </row>
    <row r="72" spans="1:24" x14ac:dyDescent="0.3">
      <c r="A72" s="36"/>
      <c r="B72" s="19"/>
      <c r="C72" s="37"/>
      <c r="D72" s="6"/>
      <c r="E72" s="6"/>
      <c r="F72" s="5"/>
      <c r="G72" s="5"/>
      <c r="H72" s="6"/>
      <c r="I72" s="6"/>
      <c r="J72" s="14">
        <f t="shared" si="42"/>
        <v>0</v>
      </c>
      <c r="K72" s="14">
        <f t="shared" si="50"/>
        <v>0</v>
      </c>
      <c r="L72" s="40">
        <f t="shared" si="11"/>
        <v>0</v>
      </c>
      <c r="M72" s="37">
        <f t="shared" si="43"/>
        <v>0</v>
      </c>
      <c r="N72" s="37">
        <f t="shared" si="44"/>
        <v>0</v>
      </c>
      <c r="O72" s="37">
        <f t="shared" si="45"/>
        <v>0</v>
      </c>
      <c r="P72" s="37">
        <f t="shared" si="46"/>
        <v>0</v>
      </c>
      <c r="Q72" s="37">
        <f t="shared" si="47"/>
        <v>0</v>
      </c>
      <c r="R72" s="37">
        <f t="shared" si="48"/>
        <v>0</v>
      </c>
      <c r="S72" s="37">
        <f t="shared" si="49"/>
        <v>0</v>
      </c>
      <c r="T72" s="37">
        <f t="shared" si="49"/>
        <v>0</v>
      </c>
    </row>
    <row r="73" spans="1:24" x14ac:dyDescent="0.3">
      <c r="A73" s="36"/>
      <c r="B73" s="19"/>
      <c r="C73" s="37"/>
      <c r="D73" s="6"/>
      <c r="E73" s="6"/>
      <c r="F73" s="5"/>
      <c r="G73" s="5"/>
      <c r="H73" s="6"/>
      <c r="I73" s="6"/>
      <c r="J73" s="14">
        <f t="shared" si="42"/>
        <v>0</v>
      </c>
      <c r="K73" s="14">
        <f t="shared" si="50"/>
        <v>0</v>
      </c>
      <c r="L73" s="40">
        <f t="shared" si="11"/>
        <v>0</v>
      </c>
      <c r="M73" s="37">
        <f t="shared" si="43"/>
        <v>0</v>
      </c>
      <c r="N73" s="37">
        <f t="shared" si="44"/>
        <v>0</v>
      </c>
      <c r="O73" s="37">
        <f t="shared" si="45"/>
        <v>0</v>
      </c>
      <c r="P73" s="37">
        <f t="shared" si="46"/>
        <v>0</v>
      </c>
      <c r="Q73" s="37">
        <f t="shared" si="47"/>
        <v>0</v>
      </c>
      <c r="R73" s="37">
        <f t="shared" si="48"/>
        <v>0</v>
      </c>
      <c r="S73" s="37">
        <f t="shared" si="49"/>
        <v>0</v>
      </c>
      <c r="T73" s="37">
        <f t="shared" si="49"/>
        <v>0</v>
      </c>
    </row>
    <row r="74" spans="1:24" x14ac:dyDescent="0.25">
      <c r="A74" s="3"/>
      <c r="B74" s="15"/>
      <c r="C74" s="37"/>
      <c r="D74" s="6"/>
      <c r="E74" s="6"/>
      <c r="F74" s="5"/>
      <c r="G74" s="5"/>
      <c r="H74" s="6"/>
      <c r="I74" s="6"/>
      <c r="J74" s="14">
        <f t="shared" si="42"/>
        <v>0</v>
      </c>
      <c r="K74" s="14">
        <f t="shared" si="50"/>
        <v>0</v>
      </c>
      <c r="L74" s="40">
        <f t="shared" si="11"/>
        <v>0</v>
      </c>
      <c r="M74" s="37">
        <f t="shared" si="43"/>
        <v>0</v>
      </c>
      <c r="N74" s="37">
        <f t="shared" si="44"/>
        <v>0</v>
      </c>
      <c r="O74" s="37">
        <f t="shared" si="45"/>
        <v>0</v>
      </c>
      <c r="P74" s="37">
        <f t="shared" si="46"/>
        <v>0</v>
      </c>
      <c r="Q74" s="37">
        <f t="shared" si="47"/>
        <v>0</v>
      </c>
      <c r="R74" s="37">
        <f t="shared" si="48"/>
        <v>0</v>
      </c>
      <c r="S74" s="37">
        <f t="shared" si="49"/>
        <v>0</v>
      </c>
      <c r="T74" s="37">
        <f t="shared" si="49"/>
        <v>0</v>
      </c>
    </row>
    <row r="75" spans="1:24" x14ac:dyDescent="0.3">
      <c r="A75" s="3"/>
      <c r="B75" s="21"/>
      <c r="C75" s="37"/>
      <c r="D75" s="6"/>
      <c r="E75" s="6"/>
      <c r="F75" s="5"/>
      <c r="G75" s="5"/>
      <c r="H75" s="6"/>
      <c r="I75" s="6"/>
      <c r="J75" s="14">
        <f t="shared" si="42"/>
        <v>0</v>
      </c>
      <c r="K75" s="14">
        <f t="shared" si="50"/>
        <v>0</v>
      </c>
      <c r="L75" s="40">
        <f t="shared" si="11"/>
        <v>0</v>
      </c>
      <c r="M75" s="37">
        <f t="shared" si="43"/>
        <v>0</v>
      </c>
      <c r="N75" s="37">
        <f t="shared" si="44"/>
        <v>0</v>
      </c>
      <c r="O75" s="37">
        <f t="shared" si="45"/>
        <v>0</v>
      </c>
      <c r="P75" s="37">
        <f t="shared" si="46"/>
        <v>0</v>
      </c>
      <c r="Q75" s="37">
        <f t="shared" si="47"/>
        <v>0</v>
      </c>
      <c r="R75" s="37">
        <f t="shared" si="48"/>
        <v>0</v>
      </c>
      <c r="S75" s="37">
        <f t="shared" si="49"/>
        <v>0</v>
      </c>
      <c r="T75" s="37">
        <f t="shared" si="49"/>
        <v>0</v>
      </c>
    </row>
    <row r="76" spans="1:24" ht="27.6" x14ac:dyDescent="0.3">
      <c r="A76" s="25" t="s">
        <v>32</v>
      </c>
      <c r="B76" s="19"/>
      <c r="C76" s="37"/>
      <c r="D76" s="6"/>
      <c r="E76" s="6"/>
      <c r="F76" s="5"/>
      <c r="G76" s="5"/>
      <c r="H76" s="6"/>
      <c r="I76" s="6"/>
      <c r="J76" s="14"/>
      <c r="K76" s="14"/>
      <c r="L76" s="40"/>
      <c r="M76" s="40"/>
      <c r="N76" s="40"/>
      <c r="O76" s="40"/>
      <c r="P76" s="40"/>
      <c r="Q76" s="40"/>
      <c r="R76" s="40"/>
      <c r="S76" s="40"/>
      <c r="T76" s="40"/>
    </row>
    <row r="77" spans="1:24" s="9" customFormat="1" ht="22.05" customHeight="1" x14ac:dyDescent="0.3">
      <c r="A77" s="93" t="s">
        <v>16</v>
      </c>
      <c r="B77" s="22" t="s">
        <v>17</v>
      </c>
      <c r="C77" s="38"/>
      <c r="D77" s="2"/>
      <c r="E77" s="2"/>
      <c r="F77" s="7"/>
      <c r="G77" s="7"/>
      <c r="H77" s="2"/>
      <c r="I77" s="2"/>
      <c r="J77" s="16"/>
      <c r="K77" s="16"/>
      <c r="L77" s="42"/>
      <c r="M77" s="42"/>
      <c r="N77" s="42"/>
      <c r="O77" s="42"/>
      <c r="P77" s="42"/>
      <c r="Q77" s="42"/>
      <c r="R77" s="42"/>
      <c r="S77" s="42"/>
      <c r="T77" s="42"/>
    </row>
    <row r="78" spans="1:24" s="12" customFormat="1" x14ac:dyDescent="0.3">
      <c r="A78" s="94"/>
      <c r="B78" s="23" t="s">
        <v>3</v>
      </c>
      <c r="C78" s="38"/>
      <c r="D78" s="2"/>
      <c r="E78" s="2"/>
      <c r="F78" s="7"/>
      <c r="G78" s="7"/>
      <c r="H78" s="2"/>
      <c r="I78" s="2"/>
      <c r="J78" s="16"/>
      <c r="K78" s="16"/>
      <c r="L78" s="42"/>
      <c r="M78" s="42"/>
      <c r="N78" s="42"/>
      <c r="O78" s="42"/>
      <c r="P78" s="42"/>
      <c r="Q78" s="42"/>
      <c r="R78" s="42"/>
      <c r="S78" s="42"/>
      <c r="T78" s="42"/>
    </row>
    <row r="79" spans="1:24" s="12" customFormat="1" ht="22.2" customHeight="1" x14ac:dyDescent="0.3">
      <c r="A79" s="94"/>
      <c r="B79" s="23" t="s">
        <v>19</v>
      </c>
      <c r="C79" s="38"/>
      <c r="D79" s="2"/>
      <c r="E79" s="2"/>
      <c r="F79" s="7"/>
      <c r="G79" s="7"/>
      <c r="H79" s="2"/>
      <c r="I79" s="2"/>
      <c r="J79" s="16"/>
      <c r="K79" s="16"/>
      <c r="L79" s="42"/>
      <c r="M79" s="42"/>
      <c r="N79" s="42"/>
      <c r="O79" s="42"/>
      <c r="P79" s="42"/>
      <c r="Q79" s="42"/>
      <c r="R79" s="42"/>
      <c r="S79" s="42"/>
      <c r="T79" s="42"/>
    </row>
    <row r="80" spans="1:24" s="12" customFormat="1" ht="22.2" customHeight="1" x14ac:dyDescent="0.3">
      <c r="A80" s="95"/>
      <c r="B80" s="23" t="s">
        <v>16</v>
      </c>
      <c r="C80" s="38"/>
      <c r="D80" s="2"/>
      <c r="E80" s="2"/>
      <c r="F80" s="7"/>
      <c r="G80" s="7"/>
      <c r="H80" s="2"/>
      <c r="I80" s="2"/>
      <c r="J80" s="16"/>
      <c r="K80" s="16"/>
      <c r="L80" s="42"/>
      <c r="M80" s="42"/>
      <c r="N80" s="42"/>
      <c r="O80" s="42"/>
      <c r="P80" s="42"/>
      <c r="Q80" s="42"/>
      <c r="R80" s="42"/>
      <c r="S80" s="42"/>
      <c r="T80" s="42"/>
    </row>
    <row r="82" ht="19.8" customHeight="1" x14ac:dyDescent="0.3"/>
  </sheetData>
  <mergeCells count="7">
    <mergeCell ref="O1:P1"/>
    <mergeCell ref="Q1:R1"/>
    <mergeCell ref="A77:A80"/>
    <mergeCell ref="D1:E1"/>
    <mergeCell ref="F1:G1"/>
    <mergeCell ref="H1:I1"/>
    <mergeCell ref="M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271F-AE8A-468F-A2E4-2A8D78559E35}">
  <dimension ref="A1:Q26"/>
  <sheetViews>
    <sheetView workbookViewId="0">
      <selection activeCell="Q29" sqref="Q29"/>
    </sheetView>
  </sheetViews>
  <sheetFormatPr defaultColWidth="9.109375" defaultRowHeight="14.4" x14ac:dyDescent="0.3"/>
  <cols>
    <col min="1" max="1" width="23" style="61" customWidth="1"/>
    <col min="2" max="2" width="9.109375" style="61"/>
    <col min="3" max="3" width="13.77734375" style="61" customWidth="1"/>
    <col min="4" max="5" width="9.109375" style="61"/>
    <col min="6" max="6" width="10.5546875" style="61" customWidth="1"/>
    <col min="7" max="8" width="9.109375" style="61"/>
    <col min="9" max="9" width="10.33203125" style="61" customWidth="1"/>
    <col min="10" max="11" width="9.109375" style="61"/>
    <col min="12" max="12" width="11" style="61" customWidth="1"/>
    <col min="13" max="13" width="9.109375" style="61"/>
    <col min="14" max="14" width="14.77734375" style="61" customWidth="1"/>
    <col min="15" max="15" width="13.77734375" style="61" customWidth="1"/>
    <col min="16" max="16" width="9.109375" style="61"/>
    <col min="17" max="17" width="8.77734375" customWidth="1"/>
    <col min="18" max="16384" width="9.109375" style="61"/>
  </cols>
  <sheetData>
    <row r="1" spans="1:16" s="61" customFormat="1" ht="12.6" x14ac:dyDescent="0.2">
      <c r="A1" s="105" t="s">
        <v>38</v>
      </c>
      <c r="B1" s="102" t="s">
        <v>39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 t="s">
        <v>11</v>
      </c>
      <c r="O1" s="102" t="s">
        <v>40</v>
      </c>
    </row>
    <row r="2" spans="1:16" s="61" customFormat="1" ht="12.6" x14ac:dyDescent="0.2">
      <c r="A2" s="105"/>
      <c r="B2" s="60" t="s">
        <v>12</v>
      </c>
      <c r="C2" s="60" t="s">
        <v>41</v>
      </c>
      <c r="D2" s="60" t="s">
        <v>0</v>
      </c>
      <c r="E2" s="60" t="s">
        <v>13</v>
      </c>
      <c r="F2" s="60" t="s">
        <v>41</v>
      </c>
      <c r="G2" s="60" t="s">
        <v>0</v>
      </c>
      <c r="H2" s="60" t="s">
        <v>14</v>
      </c>
      <c r="I2" s="60" t="s">
        <v>41</v>
      </c>
      <c r="J2" s="60" t="s">
        <v>0</v>
      </c>
      <c r="K2" s="60" t="s">
        <v>15</v>
      </c>
      <c r="L2" s="60" t="s">
        <v>41</v>
      </c>
      <c r="M2" s="60" t="s">
        <v>0</v>
      </c>
      <c r="N2" s="102"/>
      <c r="O2" s="102"/>
    </row>
    <row r="3" spans="1:16" s="61" customFormat="1" ht="12.6" x14ac:dyDescent="0.2">
      <c r="A3" s="59" t="s">
        <v>4</v>
      </c>
      <c r="B3" s="62">
        <v>4</v>
      </c>
      <c r="C3" s="62">
        <f>B3*35</f>
        <v>140</v>
      </c>
      <c r="D3" s="63">
        <v>8</v>
      </c>
      <c r="E3" s="62">
        <v>4</v>
      </c>
      <c r="F3" s="62">
        <f>E3*35</f>
        <v>140</v>
      </c>
      <c r="G3" s="63">
        <v>8</v>
      </c>
      <c r="H3" s="62">
        <v>4</v>
      </c>
      <c r="I3" s="62">
        <f>H3*35</f>
        <v>140</v>
      </c>
      <c r="J3" s="63">
        <v>8</v>
      </c>
      <c r="K3" s="62">
        <v>4</v>
      </c>
      <c r="L3" s="62">
        <f>K3*32</f>
        <v>128</v>
      </c>
      <c r="M3" s="63">
        <v>8</v>
      </c>
      <c r="N3" s="64">
        <f t="shared" ref="N3:N8" si="0">D3+G3+J3+M3</f>
        <v>32</v>
      </c>
      <c r="O3" s="62">
        <f>C3+F3+I3+L3</f>
        <v>548</v>
      </c>
    </row>
    <row r="4" spans="1:16" s="61" customFormat="1" ht="12.6" x14ac:dyDescent="0.2">
      <c r="A4" s="65" t="s">
        <v>5</v>
      </c>
      <c r="B4" s="66">
        <v>2</v>
      </c>
      <c r="C4" s="62">
        <f t="shared" ref="C4:C10" si="1">B4*35</f>
        <v>70</v>
      </c>
      <c r="D4" s="67">
        <v>4</v>
      </c>
      <c r="E4" s="66">
        <v>2</v>
      </c>
      <c r="F4" s="62">
        <f t="shared" ref="F4:F10" si="2">E4*35</f>
        <v>70</v>
      </c>
      <c r="G4" s="67">
        <v>4</v>
      </c>
      <c r="H4" s="66">
        <v>2</v>
      </c>
      <c r="I4" s="62">
        <f t="shared" ref="I4:I10" si="3">H4*35</f>
        <v>70</v>
      </c>
      <c r="J4" s="67">
        <v>4</v>
      </c>
      <c r="K4" s="66">
        <v>2</v>
      </c>
      <c r="L4" s="62">
        <f t="shared" ref="L4:L10" si="4">K4*32</f>
        <v>64</v>
      </c>
      <c r="M4" s="67">
        <v>4</v>
      </c>
      <c r="N4" s="68">
        <f t="shared" si="0"/>
        <v>16</v>
      </c>
      <c r="O4" s="62">
        <f t="shared" ref="O4:O10" si="5">C4+F4+I4+L4</f>
        <v>274</v>
      </c>
    </row>
    <row r="5" spans="1:16" s="61" customFormat="1" ht="12.6" x14ac:dyDescent="0.2">
      <c r="A5" s="59" t="s">
        <v>6</v>
      </c>
      <c r="B5" s="62">
        <v>4</v>
      </c>
      <c r="C5" s="62">
        <f t="shared" si="1"/>
        <v>140</v>
      </c>
      <c r="D5" s="63">
        <v>8</v>
      </c>
      <c r="E5" s="62">
        <v>4</v>
      </c>
      <c r="F5" s="62">
        <f t="shared" si="2"/>
        <v>140</v>
      </c>
      <c r="G5" s="63">
        <v>8</v>
      </c>
      <c r="H5" s="62">
        <v>3</v>
      </c>
      <c r="I5" s="62">
        <f t="shared" si="3"/>
        <v>105</v>
      </c>
      <c r="J5" s="63">
        <v>6</v>
      </c>
      <c r="K5" s="62">
        <v>3</v>
      </c>
      <c r="L5" s="62">
        <f t="shared" si="4"/>
        <v>96</v>
      </c>
      <c r="M5" s="63">
        <v>6</v>
      </c>
      <c r="N5" s="64">
        <f t="shared" si="0"/>
        <v>28</v>
      </c>
      <c r="O5" s="62">
        <f t="shared" si="5"/>
        <v>481</v>
      </c>
    </row>
    <row r="6" spans="1:16" s="61" customFormat="1" ht="12.6" x14ac:dyDescent="0.2">
      <c r="A6" s="65" t="s">
        <v>8</v>
      </c>
      <c r="B6" s="66">
        <v>1</v>
      </c>
      <c r="C6" s="62">
        <f t="shared" si="1"/>
        <v>35</v>
      </c>
      <c r="D6" s="67">
        <v>2</v>
      </c>
      <c r="E6" s="66">
        <v>1</v>
      </c>
      <c r="F6" s="62">
        <f t="shared" si="2"/>
        <v>35</v>
      </c>
      <c r="G6" s="67">
        <v>2</v>
      </c>
      <c r="H6" s="69">
        <v>1</v>
      </c>
      <c r="I6" s="62">
        <f t="shared" si="3"/>
        <v>35</v>
      </c>
      <c r="J6" s="67">
        <v>2</v>
      </c>
      <c r="K6" s="66"/>
      <c r="L6" s="62">
        <f t="shared" si="4"/>
        <v>0</v>
      </c>
      <c r="M6" s="67"/>
      <c r="N6" s="68">
        <f t="shared" si="0"/>
        <v>6</v>
      </c>
      <c r="O6" s="62">
        <f t="shared" si="5"/>
        <v>105</v>
      </c>
    </row>
    <row r="7" spans="1:16" s="61" customFormat="1" ht="12.6" x14ac:dyDescent="0.2">
      <c r="A7" s="59" t="s">
        <v>9</v>
      </c>
      <c r="B7" s="62"/>
      <c r="C7" s="62">
        <f t="shared" si="1"/>
        <v>0</v>
      </c>
      <c r="D7" s="63"/>
      <c r="E7" s="62"/>
      <c r="F7" s="62">
        <f t="shared" si="2"/>
        <v>0</v>
      </c>
      <c r="G7" s="63"/>
      <c r="H7" s="62"/>
      <c r="I7" s="62">
        <f t="shared" si="3"/>
        <v>0</v>
      </c>
      <c r="J7" s="63"/>
      <c r="K7" s="62">
        <v>2</v>
      </c>
      <c r="L7" s="62">
        <f t="shared" si="4"/>
        <v>64</v>
      </c>
      <c r="M7" s="63">
        <v>3</v>
      </c>
      <c r="N7" s="64">
        <f t="shared" si="0"/>
        <v>3</v>
      </c>
      <c r="O7" s="62">
        <f t="shared" si="5"/>
        <v>64</v>
      </c>
    </row>
    <row r="8" spans="1:16" s="61" customFormat="1" ht="25.2" x14ac:dyDescent="0.2">
      <c r="A8" s="65" t="s">
        <v>20</v>
      </c>
      <c r="B8" s="66"/>
      <c r="C8" s="62">
        <f t="shared" si="1"/>
        <v>0</v>
      </c>
      <c r="D8" s="67"/>
      <c r="E8" s="66"/>
      <c r="F8" s="62">
        <f t="shared" si="2"/>
        <v>0</v>
      </c>
      <c r="G8" s="67"/>
      <c r="H8" s="66"/>
      <c r="I8" s="62">
        <f t="shared" si="3"/>
        <v>0</v>
      </c>
      <c r="J8" s="67"/>
      <c r="K8" s="66">
        <v>1</v>
      </c>
      <c r="L8" s="62">
        <f t="shared" si="4"/>
        <v>32</v>
      </c>
      <c r="M8" s="67">
        <v>2</v>
      </c>
      <c r="N8" s="68">
        <f t="shared" si="0"/>
        <v>2</v>
      </c>
      <c r="O8" s="62">
        <f t="shared" si="5"/>
        <v>32</v>
      </c>
    </row>
    <row r="9" spans="1:16" s="61" customFormat="1" ht="25.2" x14ac:dyDescent="0.2">
      <c r="A9" s="59" t="s">
        <v>7</v>
      </c>
      <c r="B9" s="62">
        <v>2</v>
      </c>
      <c r="C9" s="62">
        <f t="shared" si="1"/>
        <v>70</v>
      </c>
      <c r="D9" s="63">
        <v>2</v>
      </c>
      <c r="E9" s="62">
        <v>2</v>
      </c>
      <c r="F9" s="62">
        <f t="shared" si="2"/>
        <v>70</v>
      </c>
      <c r="G9" s="63">
        <v>2</v>
      </c>
      <c r="H9" s="62">
        <v>2</v>
      </c>
      <c r="I9" s="62">
        <f t="shared" si="3"/>
        <v>70</v>
      </c>
      <c r="J9" s="63">
        <v>2</v>
      </c>
      <c r="K9" s="62">
        <v>2</v>
      </c>
      <c r="L9" s="62">
        <f t="shared" si="4"/>
        <v>64</v>
      </c>
      <c r="M9" s="63">
        <v>2</v>
      </c>
      <c r="N9" s="64">
        <f>D9+G9+J9+M9</f>
        <v>8</v>
      </c>
      <c r="O9" s="62">
        <f t="shared" si="5"/>
        <v>274</v>
      </c>
    </row>
    <row r="10" spans="1:16" s="61" customFormat="1" ht="12.6" x14ac:dyDescent="0.2">
      <c r="A10" s="59" t="s">
        <v>10</v>
      </c>
      <c r="B10" s="62">
        <v>1</v>
      </c>
      <c r="C10" s="62">
        <f t="shared" si="1"/>
        <v>35</v>
      </c>
      <c r="D10" s="63">
        <v>1</v>
      </c>
      <c r="E10" s="62">
        <v>1</v>
      </c>
      <c r="F10" s="62">
        <f t="shared" si="2"/>
        <v>35</v>
      </c>
      <c r="G10" s="63">
        <v>1</v>
      </c>
      <c r="H10" s="62">
        <v>1</v>
      </c>
      <c r="I10" s="62">
        <f t="shared" si="3"/>
        <v>35</v>
      </c>
      <c r="J10" s="63">
        <v>1</v>
      </c>
      <c r="K10" s="62">
        <v>1</v>
      </c>
      <c r="L10" s="62">
        <f t="shared" si="4"/>
        <v>32</v>
      </c>
      <c r="M10" s="63">
        <v>1</v>
      </c>
      <c r="N10" s="64">
        <f t="shared" ref="N10" si="6">D10+G10+J10+M10</f>
        <v>4</v>
      </c>
      <c r="O10" s="62">
        <f t="shared" si="5"/>
        <v>137</v>
      </c>
    </row>
    <row r="11" spans="1:16" s="61" customFormat="1" ht="12.6" x14ac:dyDescent="0.2">
      <c r="A11" s="59" t="s">
        <v>16</v>
      </c>
      <c r="B11" s="60">
        <f t="shared" ref="B11:N11" si="7">SUM(B3:B10)</f>
        <v>14</v>
      </c>
      <c r="C11" s="60">
        <f>SUM(C3:C10)</f>
        <v>490</v>
      </c>
      <c r="D11" s="70">
        <f t="shared" si="7"/>
        <v>25</v>
      </c>
      <c r="E11" s="71">
        <f t="shared" si="7"/>
        <v>14</v>
      </c>
      <c r="F11" s="71">
        <f>SUM(F3:F10)</f>
        <v>490</v>
      </c>
      <c r="G11" s="70">
        <f t="shared" si="7"/>
        <v>25</v>
      </c>
      <c r="H11" s="71">
        <f t="shared" si="7"/>
        <v>13</v>
      </c>
      <c r="I11" s="71">
        <f>SUM(I3:I10)</f>
        <v>455</v>
      </c>
      <c r="J11" s="67">
        <f>SUM(J3:J10)</f>
        <v>23</v>
      </c>
      <c r="K11" s="71">
        <f t="shared" si="7"/>
        <v>15</v>
      </c>
      <c r="L11" s="71">
        <f>SUM(L3:L10)</f>
        <v>480</v>
      </c>
      <c r="M11" s="67">
        <f t="shared" si="7"/>
        <v>26</v>
      </c>
      <c r="N11" s="60">
        <f t="shared" si="7"/>
        <v>99</v>
      </c>
      <c r="O11" s="60">
        <f>SUM(O3:O10)</f>
        <v>1915</v>
      </c>
      <c r="P11" s="61">
        <f>C11+F11+I11+L11</f>
        <v>1915</v>
      </c>
    </row>
    <row r="17" spans="1:13" s="61" customFormat="1" ht="12.6" x14ac:dyDescent="0.2">
      <c r="A17" s="103"/>
      <c r="B17" s="103"/>
      <c r="C17" s="103"/>
      <c r="D17" s="103"/>
      <c r="E17" s="103"/>
      <c r="F17" s="103"/>
      <c r="G17" s="103"/>
      <c r="H17" s="103"/>
      <c r="I17" s="103"/>
      <c r="J17" s="103"/>
    </row>
    <row r="18" spans="1:13" s="61" customFormat="1" ht="12.6" x14ac:dyDescent="0.2">
      <c r="A18" s="72"/>
      <c r="B18" s="73"/>
      <c r="C18" s="73"/>
      <c r="D18" s="73"/>
    </row>
    <row r="19" spans="1:13" s="61" customFormat="1" ht="12.6" x14ac:dyDescent="0.2">
      <c r="A19" s="104" t="s">
        <v>38</v>
      </c>
      <c r="B19" s="104" t="s">
        <v>42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</row>
    <row r="20" spans="1:13" s="61" customFormat="1" ht="12.6" x14ac:dyDescent="0.2">
      <c r="A20" s="104"/>
      <c r="B20" s="75" t="s">
        <v>12</v>
      </c>
      <c r="C20" s="74" t="s">
        <v>41</v>
      </c>
      <c r="D20" s="75" t="s">
        <v>0</v>
      </c>
      <c r="E20" s="75" t="s">
        <v>13</v>
      </c>
      <c r="F20" s="74" t="s">
        <v>41</v>
      </c>
      <c r="G20" s="75" t="s">
        <v>0</v>
      </c>
      <c r="H20" s="75" t="s">
        <v>14</v>
      </c>
      <c r="I20" s="74" t="s">
        <v>41</v>
      </c>
      <c r="J20" s="75" t="s">
        <v>0</v>
      </c>
      <c r="K20" s="75" t="s">
        <v>0</v>
      </c>
      <c r="L20" s="75" t="s">
        <v>41</v>
      </c>
    </row>
    <row r="21" spans="1:13" s="61" customFormat="1" ht="12.6" x14ac:dyDescent="0.2">
      <c r="A21" s="76" t="s">
        <v>4</v>
      </c>
      <c r="B21" s="77">
        <v>3</v>
      </c>
      <c r="C21" s="78">
        <f>B21*35</f>
        <v>105</v>
      </c>
      <c r="D21" s="79">
        <v>6</v>
      </c>
      <c r="E21" s="77">
        <v>3</v>
      </c>
      <c r="F21" s="77">
        <f>E21*35</f>
        <v>105</v>
      </c>
      <c r="G21" s="79">
        <v>6</v>
      </c>
      <c r="H21" s="77">
        <v>3</v>
      </c>
      <c r="I21" s="78">
        <f>H21*32</f>
        <v>96</v>
      </c>
      <c r="J21" s="79">
        <v>6</v>
      </c>
      <c r="K21" s="80">
        <f>D21+G21+J21+F22</f>
        <v>88</v>
      </c>
      <c r="L21" s="78">
        <f>C21+F21+I21</f>
        <v>306</v>
      </c>
    </row>
    <row r="22" spans="1:13" s="61" customFormat="1" ht="12.6" x14ac:dyDescent="0.2">
      <c r="A22" s="76" t="s">
        <v>5</v>
      </c>
      <c r="B22" s="77">
        <v>2</v>
      </c>
      <c r="C22" s="78">
        <f t="shared" ref="C22:C25" si="8">B22*35</f>
        <v>70</v>
      </c>
      <c r="D22" s="79">
        <v>4</v>
      </c>
      <c r="E22" s="77">
        <v>2</v>
      </c>
      <c r="F22" s="77">
        <f t="shared" ref="F22:F25" si="9">E22*35</f>
        <v>70</v>
      </c>
      <c r="G22" s="79">
        <v>4</v>
      </c>
      <c r="H22" s="77">
        <v>2</v>
      </c>
      <c r="I22" s="78">
        <f t="shared" ref="I22:I25" si="10">H22*32</f>
        <v>64</v>
      </c>
      <c r="J22" s="79">
        <v>4</v>
      </c>
      <c r="K22" s="80">
        <f>D22+G22+J22+F23</f>
        <v>82</v>
      </c>
      <c r="L22" s="78">
        <f t="shared" ref="L22:L25" si="11">C22+F22+I22</f>
        <v>204</v>
      </c>
    </row>
    <row r="23" spans="1:13" s="61" customFormat="1" ht="25.2" x14ac:dyDescent="0.2">
      <c r="A23" s="81" t="s">
        <v>7</v>
      </c>
      <c r="B23" s="77">
        <v>2</v>
      </c>
      <c r="C23" s="78">
        <f t="shared" si="8"/>
        <v>70</v>
      </c>
      <c r="D23" s="79">
        <v>2</v>
      </c>
      <c r="E23" s="77">
        <v>2</v>
      </c>
      <c r="F23" s="77">
        <f t="shared" si="9"/>
        <v>70</v>
      </c>
      <c r="G23" s="79">
        <v>2</v>
      </c>
      <c r="H23" s="77">
        <v>2</v>
      </c>
      <c r="I23" s="78">
        <f t="shared" si="10"/>
        <v>64</v>
      </c>
      <c r="J23" s="79">
        <v>2</v>
      </c>
      <c r="K23" s="80">
        <f>D23+G23+J23+F24</f>
        <v>6</v>
      </c>
      <c r="L23" s="78">
        <f t="shared" si="11"/>
        <v>204</v>
      </c>
    </row>
    <row r="24" spans="1:13" s="61" customFormat="1" ht="12.6" x14ac:dyDescent="0.2">
      <c r="A24" s="76" t="s">
        <v>8</v>
      </c>
      <c r="B24" s="77">
        <v>2</v>
      </c>
      <c r="C24" s="78">
        <f t="shared" si="8"/>
        <v>70</v>
      </c>
      <c r="D24" s="79">
        <v>3</v>
      </c>
      <c r="E24" s="77"/>
      <c r="F24" s="77">
        <f t="shared" si="9"/>
        <v>0</v>
      </c>
      <c r="G24" s="79"/>
      <c r="H24" s="77"/>
      <c r="I24" s="78">
        <f t="shared" si="10"/>
        <v>0</v>
      </c>
      <c r="J24" s="79"/>
      <c r="K24" s="80">
        <f>D24+G24+J24+F25</f>
        <v>38</v>
      </c>
      <c r="L24" s="78">
        <f t="shared" si="11"/>
        <v>70</v>
      </c>
    </row>
    <row r="25" spans="1:13" s="61" customFormat="1" ht="12.6" x14ac:dyDescent="0.2">
      <c r="A25" s="76" t="s">
        <v>10</v>
      </c>
      <c r="B25" s="77">
        <v>1</v>
      </c>
      <c r="C25" s="78">
        <f t="shared" si="8"/>
        <v>35</v>
      </c>
      <c r="D25" s="79">
        <v>1</v>
      </c>
      <c r="E25" s="77">
        <v>1</v>
      </c>
      <c r="F25" s="77">
        <f t="shared" si="9"/>
        <v>35</v>
      </c>
      <c r="G25" s="79">
        <v>1</v>
      </c>
      <c r="H25" s="77">
        <v>1</v>
      </c>
      <c r="I25" s="78">
        <f t="shared" si="10"/>
        <v>32</v>
      </c>
      <c r="J25" s="79">
        <v>1</v>
      </c>
      <c r="K25" s="80">
        <f>D25+G25+J25+F26</f>
        <v>283</v>
      </c>
      <c r="L25" s="78">
        <f t="shared" si="11"/>
        <v>102</v>
      </c>
    </row>
    <row r="26" spans="1:13" s="61" customFormat="1" ht="12.6" x14ac:dyDescent="0.2">
      <c r="A26" s="76" t="s">
        <v>16</v>
      </c>
      <c r="B26" s="80">
        <f t="shared" ref="B26:L26" si="12">SUM(B21:B25)</f>
        <v>10</v>
      </c>
      <c r="C26" s="82">
        <f t="shared" si="12"/>
        <v>350</v>
      </c>
      <c r="D26" s="83">
        <f t="shared" si="12"/>
        <v>16</v>
      </c>
      <c r="E26" s="80">
        <f t="shared" si="12"/>
        <v>8</v>
      </c>
      <c r="F26" s="80">
        <f t="shared" si="12"/>
        <v>280</v>
      </c>
      <c r="G26" s="83">
        <f t="shared" si="12"/>
        <v>13</v>
      </c>
      <c r="H26" s="80">
        <f t="shared" si="12"/>
        <v>8</v>
      </c>
      <c r="I26" s="82">
        <f t="shared" si="12"/>
        <v>256</v>
      </c>
      <c r="J26" s="83">
        <f t="shared" si="12"/>
        <v>13</v>
      </c>
      <c r="K26" s="80">
        <f t="shared" si="12"/>
        <v>497</v>
      </c>
      <c r="L26" s="82">
        <f t="shared" si="12"/>
        <v>886</v>
      </c>
      <c r="M26" s="61">
        <f>C26+F26+I26</f>
        <v>886</v>
      </c>
    </row>
  </sheetData>
  <mergeCells count="7">
    <mergeCell ref="O1:O2"/>
    <mergeCell ref="A17:J17"/>
    <mergeCell ref="A19:A20"/>
    <mergeCell ref="B19:L19"/>
    <mergeCell ref="A1:A2"/>
    <mergeCell ref="B1:M1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Izračun_4.1</vt:lpstr>
      <vt:lpstr>Izračun_4.2</vt:lpstr>
      <vt:lpstr>OO dio</vt:lpstr>
      <vt:lpstr>Izračun_4.1!_Toc157676429</vt:lpstr>
      <vt:lpstr>Izračun_4.1!_Toc177978864</vt:lpstr>
      <vt:lpstr>Izračun_4.1!_Toc177978877</vt:lpstr>
      <vt:lpstr>Izračun_4.1!_Toc177978878</vt:lpstr>
      <vt:lpstr>Izračun_4.1!Print_Area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ASOO</cp:lastModifiedBy>
  <cp:lastPrinted>2026-03-02T15:14:06Z</cp:lastPrinted>
  <dcterms:created xsi:type="dcterms:W3CDTF">2023-10-16T10:32:43Z</dcterms:created>
  <dcterms:modified xsi:type="dcterms:W3CDTF">2026-03-18T17:34:56Z</dcterms:modified>
</cp:coreProperties>
</file>