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elic\Downloads\"/>
    </mc:Choice>
  </mc:AlternateContent>
  <xr:revisionPtr revIDLastSave="0" documentId="13_ncr:1_{3CE8D51E-B84F-422D-A2E0-B2F4C044A8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IoT" sheetId="8" r:id="rId1"/>
    <sheet name="Ugradbeni sustavi" sheetId="11" r:id="rId2"/>
    <sheet name="Računarstvo u oblaku" sheetId="12" r:id="rId3"/>
    <sheet name="OO di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12" l="1"/>
  <c r="V43" i="12"/>
  <c r="W41" i="11"/>
  <c r="V41" i="11"/>
  <c r="W41" i="8"/>
  <c r="V41" i="8"/>
  <c r="C47" i="12"/>
  <c r="C44" i="12"/>
  <c r="C43" i="12"/>
  <c r="R42" i="12"/>
  <c r="Q42" i="12"/>
  <c r="P42" i="12"/>
  <c r="O42" i="12"/>
  <c r="N42" i="12"/>
  <c r="M42" i="12"/>
  <c r="L42" i="12"/>
  <c r="K42" i="12"/>
  <c r="J42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S38" i="12" s="1"/>
  <c r="L38" i="12"/>
  <c r="K38" i="12"/>
  <c r="J38" i="12"/>
  <c r="R37" i="12"/>
  <c r="Q37" i="12"/>
  <c r="P37" i="12"/>
  <c r="O37" i="12"/>
  <c r="N37" i="12"/>
  <c r="T37" i="12" s="1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5" i="12"/>
  <c r="Q35" i="12"/>
  <c r="P35" i="12"/>
  <c r="O35" i="12"/>
  <c r="N35" i="12"/>
  <c r="T35" i="12" s="1"/>
  <c r="M35" i="12"/>
  <c r="S35" i="12" s="1"/>
  <c r="L35" i="12"/>
  <c r="K35" i="12"/>
  <c r="J35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T33" i="12" s="1"/>
  <c r="M33" i="12"/>
  <c r="S33" i="12" s="1"/>
  <c r="L33" i="12"/>
  <c r="K33" i="12"/>
  <c r="J33" i="12"/>
  <c r="C32" i="12"/>
  <c r="R31" i="12"/>
  <c r="Q31" i="12"/>
  <c r="P31" i="12"/>
  <c r="O31" i="12"/>
  <c r="N31" i="12"/>
  <c r="M31" i="12"/>
  <c r="L31" i="12"/>
  <c r="K31" i="12"/>
  <c r="J31" i="12"/>
  <c r="R30" i="12"/>
  <c r="Q30" i="12"/>
  <c r="P30" i="12"/>
  <c r="O30" i="12"/>
  <c r="N30" i="12"/>
  <c r="M30" i="12"/>
  <c r="L30" i="12"/>
  <c r="K30" i="12"/>
  <c r="J30" i="12"/>
  <c r="R29" i="12"/>
  <c r="Q29" i="12"/>
  <c r="P29" i="12"/>
  <c r="O29" i="12"/>
  <c r="N29" i="12"/>
  <c r="M29" i="12"/>
  <c r="L29" i="12"/>
  <c r="K29" i="12"/>
  <c r="J29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T25" i="12" s="1"/>
  <c r="M25" i="12"/>
  <c r="S25" i="12" s="1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T23" i="12" s="1"/>
  <c r="M23" i="12"/>
  <c r="S23" i="12" s="1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T21" i="12" s="1"/>
  <c r="M21" i="12"/>
  <c r="S21" i="12" s="1"/>
  <c r="L21" i="12"/>
  <c r="K21" i="12"/>
  <c r="J21" i="12"/>
  <c r="R20" i="12"/>
  <c r="Q20" i="12"/>
  <c r="P20" i="12"/>
  <c r="O20" i="12"/>
  <c r="N20" i="12"/>
  <c r="M20" i="12"/>
  <c r="L20" i="12"/>
  <c r="K20" i="12"/>
  <c r="J20" i="12"/>
  <c r="C19" i="12"/>
  <c r="R18" i="12"/>
  <c r="Q18" i="12"/>
  <c r="P18" i="12"/>
  <c r="O18" i="12"/>
  <c r="N18" i="12"/>
  <c r="M18" i="12"/>
  <c r="S18" i="12" s="1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T16" i="12" s="1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T13" i="12" s="1"/>
  <c r="M13" i="12"/>
  <c r="S13" i="12" s="1"/>
  <c r="L13" i="12"/>
  <c r="K13" i="12"/>
  <c r="J13" i="12"/>
  <c r="R12" i="12"/>
  <c r="Q12" i="12"/>
  <c r="P12" i="12"/>
  <c r="O12" i="12"/>
  <c r="N12" i="12"/>
  <c r="M12" i="12"/>
  <c r="L12" i="12"/>
  <c r="K12" i="12"/>
  <c r="J12" i="12"/>
  <c r="R11" i="12"/>
  <c r="Q11" i="12"/>
  <c r="P11" i="12"/>
  <c r="O11" i="12"/>
  <c r="N11" i="12"/>
  <c r="M11" i="12"/>
  <c r="S11" i="12" s="1"/>
  <c r="L11" i="12"/>
  <c r="K11" i="12"/>
  <c r="J11" i="12"/>
  <c r="R10" i="12"/>
  <c r="Q10" i="12"/>
  <c r="P10" i="12"/>
  <c r="O10" i="12"/>
  <c r="N10" i="12"/>
  <c r="M10" i="12"/>
  <c r="L10" i="12"/>
  <c r="K10" i="12"/>
  <c r="J10" i="12"/>
  <c r="C9" i="12"/>
  <c r="R8" i="12"/>
  <c r="Q8" i="12"/>
  <c r="P8" i="12"/>
  <c r="O8" i="12"/>
  <c r="N8" i="12"/>
  <c r="M8" i="12"/>
  <c r="S8" i="12" s="1"/>
  <c r="L8" i="12"/>
  <c r="K8" i="12"/>
  <c r="J8" i="12"/>
  <c r="R7" i="12"/>
  <c r="Q7" i="12"/>
  <c r="P7" i="12"/>
  <c r="O7" i="12"/>
  <c r="N7" i="12"/>
  <c r="M7" i="12"/>
  <c r="L7" i="12"/>
  <c r="K7" i="12"/>
  <c r="J7" i="12"/>
  <c r="R6" i="12"/>
  <c r="Q6" i="12"/>
  <c r="P6" i="12"/>
  <c r="O6" i="12"/>
  <c r="N6" i="12"/>
  <c r="M6" i="12"/>
  <c r="L6" i="12"/>
  <c r="K6" i="12"/>
  <c r="J6" i="12"/>
  <c r="R5" i="12"/>
  <c r="Q5" i="12"/>
  <c r="P5" i="12"/>
  <c r="O5" i="12"/>
  <c r="N5" i="12"/>
  <c r="M5" i="12"/>
  <c r="L5" i="12"/>
  <c r="K5" i="12"/>
  <c r="J5" i="12"/>
  <c r="R4" i="12"/>
  <c r="Q4" i="12"/>
  <c r="P4" i="12"/>
  <c r="O4" i="12"/>
  <c r="N4" i="12"/>
  <c r="T4" i="12" s="1"/>
  <c r="M4" i="12"/>
  <c r="L4" i="12"/>
  <c r="K4" i="12"/>
  <c r="J4" i="12"/>
  <c r="R3" i="12"/>
  <c r="Q3" i="12"/>
  <c r="P3" i="12"/>
  <c r="O3" i="12"/>
  <c r="N3" i="12"/>
  <c r="M3" i="12"/>
  <c r="L3" i="12"/>
  <c r="K3" i="12"/>
  <c r="J3" i="12"/>
  <c r="R2" i="12"/>
  <c r="Q2" i="12"/>
  <c r="P2" i="12"/>
  <c r="O2" i="12"/>
  <c r="N2" i="12"/>
  <c r="M2" i="12"/>
  <c r="S2" i="12" s="1"/>
  <c r="L2" i="12"/>
  <c r="K2" i="12"/>
  <c r="J2" i="12"/>
  <c r="C41" i="11"/>
  <c r="R40" i="11"/>
  <c r="Q40" i="11"/>
  <c r="P40" i="11"/>
  <c r="O40" i="11"/>
  <c r="N40" i="11"/>
  <c r="M40" i="11"/>
  <c r="L40" i="11"/>
  <c r="K40" i="11"/>
  <c r="J40" i="11"/>
  <c r="R39" i="11"/>
  <c r="Q39" i="11"/>
  <c r="P39" i="11"/>
  <c r="O39" i="11"/>
  <c r="N39" i="11"/>
  <c r="T39" i="11" s="1"/>
  <c r="M39" i="11"/>
  <c r="L39" i="11"/>
  <c r="K39" i="11"/>
  <c r="J39" i="11"/>
  <c r="R38" i="11"/>
  <c r="Q38" i="11"/>
  <c r="P38" i="11"/>
  <c r="O38" i="11"/>
  <c r="N38" i="11"/>
  <c r="M38" i="11"/>
  <c r="L38" i="11"/>
  <c r="K38" i="11"/>
  <c r="J38" i="11"/>
  <c r="R37" i="11"/>
  <c r="Q37" i="11"/>
  <c r="P37" i="11"/>
  <c r="O37" i="11"/>
  <c r="N37" i="11"/>
  <c r="T37" i="11" s="1"/>
  <c r="M37" i="11"/>
  <c r="S37" i="11" s="1"/>
  <c r="L37" i="11"/>
  <c r="K37" i="11"/>
  <c r="J37" i="11"/>
  <c r="R36" i="11"/>
  <c r="Q36" i="11"/>
  <c r="P36" i="11"/>
  <c r="O36" i="11"/>
  <c r="N36" i="11"/>
  <c r="M36" i="11"/>
  <c r="L36" i="11"/>
  <c r="K36" i="11"/>
  <c r="J36" i="11"/>
  <c r="R35" i="11"/>
  <c r="Q35" i="11"/>
  <c r="P35" i="11"/>
  <c r="O35" i="11"/>
  <c r="N35" i="11"/>
  <c r="M35" i="11"/>
  <c r="L35" i="11"/>
  <c r="K35" i="11"/>
  <c r="J35" i="11"/>
  <c r="R34" i="11"/>
  <c r="Q34" i="11"/>
  <c r="P34" i="11"/>
  <c r="O34" i="11"/>
  <c r="N34" i="11"/>
  <c r="T34" i="11" s="1"/>
  <c r="M34" i="11"/>
  <c r="S34" i="11" s="1"/>
  <c r="L34" i="11"/>
  <c r="K34" i="11"/>
  <c r="J34" i="11"/>
  <c r="R33" i="11"/>
  <c r="Q33" i="11"/>
  <c r="P33" i="11"/>
  <c r="O33" i="11"/>
  <c r="N33" i="11"/>
  <c r="T33" i="11" s="1"/>
  <c r="M33" i="11"/>
  <c r="L33" i="11"/>
  <c r="K33" i="11"/>
  <c r="J33" i="11"/>
  <c r="R32" i="11"/>
  <c r="Q32" i="11"/>
  <c r="P32" i="11"/>
  <c r="O32" i="11"/>
  <c r="N32" i="11"/>
  <c r="M32" i="11"/>
  <c r="S32" i="11" s="1"/>
  <c r="L32" i="11"/>
  <c r="K32" i="11"/>
  <c r="J32" i="11"/>
  <c r="C31" i="11"/>
  <c r="R30" i="11"/>
  <c r="Q30" i="11"/>
  <c r="P30" i="11"/>
  <c r="O30" i="11"/>
  <c r="N30" i="11"/>
  <c r="M30" i="11"/>
  <c r="L30" i="11"/>
  <c r="K30" i="11"/>
  <c r="J30" i="11"/>
  <c r="R29" i="11"/>
  <c r="Q29" i="11"/>
  <c r="P29" i="11"/>
  <c r="O29" i="11"/>
  <c r="N29" i="11"/>
  <c r="M29" i="11"/>
  <c r="S29" i="11" s="1"/>
  <c r="L29" i="11"/>
  <c r="K29" i="11"/>
  <c r="J29" i="11"/>
  <c r="R28" i="11"/>
  <c r="Q28" i="11"/>
  <c r="P28" i="11"/>
  <c r="O28" i="11"/>
  <c r="N28" i="11"/>
  <c r="M28" i="11"/>
  <c r="L28" i="11"/>
  <c r="K28" i="11"/>
  <c r="J28" i="11"/>
  <c r="R27" i="11"/>
  <c r="Q27" i="11"/>
  <c r="P27" i="11"/>
  <c r="O27" i="11"/>
  <c r="N27" i="11"/>
  <c r="M27" i="11"/>
  <c r="L27" i="11"/>
  <c r="K27" i="11"/>
  <c r="J27" i="11"/>
  <c r="R26" i="11"/>
  <c r="Q26" i="11"/>
  <c r="P26" i="11"/>
  <c r="O26" i="11"/>
  <c r="N26" i="11"/>
  <c r="M26" i="11"/>
  <c r="L26" i="11"/>
  <c r="K26" i="11"/>
  <c r="J26" i="11"/>
  <c r="R25" i="11"/>
  <c r="Q25" i="11"/>
  <c r="P25" i="11"/>
  <c r="O25" i="11"/>
  <c r="N25" i="11"/>
  <c r="T25" i="11" s="1"/>
  <c r="M25" i="11"/>
  <c r="S25" i="11" s="1"/>
  <c r="L25" i="11"/>
  <c r="K25" i="11"/>
  <c r="J25" i="11"/>
  <c r="R24" i="11"/>
  <c r="Q24" i="11"/>
  <c r="P24" i="11"/>
  <c r="O24" i="11"/>
  <c r="N24" i="11"/>
  <c r="M24" i="11"/>
  <c r="L24" i="11"/>
  <c r="K24" i="11"/>
  <c r="J24" i="11"/>
  <c r="R23" i="11"/>
  <c r="Q23" i="11"/>
  <c r="P23" i="11"/>
  <c r="O23" i="11"/>
  <c r="N23" i="11"/>
  <c r="M23" i="11"/>
  <c r="S23" i="11" s="1"/>
  <c r="L23" i="11"/>
  <c r="K23" i="11"/>
  <c r="J23" i="11"/>
  <c r="R22" i="11"/>
  <c r="Q22" i="11"/>
  <c r="P22" i="11"/>
  <c r="O22" i="11"/>
  <c r="N22" i="11"/>
  <c r="M22" i="11"/>
  <c r="L22" i="11"/>
  <c r="K22" i="11"/>
  <c r="J22" i="11"/>
  <c r="R21" i="11"/>
  <c r="Q21" i="11"/>
  <c r="P21" i="11"/>
  <c r="O21" i="11"/>
  <c r="N21" i="11"/>
  <c r="M21" i="11"/>
  <c r="L21" i="11"/>
  <c r="K21" i="11"/>
  <c r="J21" i="11"/>
  <c r="R20" i="11"/>
  <c r="Q20" i="11"/>
  <c r="P20" i="11"/>
  <c r="O20" i="11"/>
  <c r="N20" i="11"/>
  <c r="M20" i="11"/>
  <c r="L20" i="11"/>
  <c r="K20" i="11"/>
  <c r="J20" i="11"/>
  <c r="C19" i="11"/>
  <c r="R18" i="11"/>
  <c r="Q18" i="11"/>
  <c r="P18" i="11"/>
  <c r="O18" i="11"/>
  <c r="N18" i="11"/>
  <c r="T18" i="11" s="1"/>
  <c r="M18" i="11"/>
  <c r="S18" i="11" s="1"/>
  <c r="L18" i="11"/>
  <c r="K18" i="11"/>
  <c r="J18" i="11"/>
  <c r="R17" i="11"/>
  <c r="Q17" i="11"/>
  <c r="P17" i="11"/>
  <c r="O17" i="11"/>
  <c r="N17" i="11"/>
  <c r="M17" i="11"/>
  <c r="S17" i="11" s="1"/>
  <c r="L17" i="11"/>
  <c r="K17" i="11"/>
  <c r="J17" i="11"/>
  <c r="R16" i="11"/>
  <c r="Q16" i="11"/>
  <c r="P16" i="11"/>
  <c r="O16" i="11"/>
  <c r="N16" i="11"/>
  <c r="M16" i="11"/>
  <c r="L16" i="11"/>
  <c r="K16" i="11"/>
  <c r="J16" i="11"/>
  <c r="R15" i="11"/>
  <c r="Q15" i="11"/>
  <c r="P15" i="11"/>
  <c r="O15" i="11"/>
  <c r="N15" i="11"/>
  <c r="M15" i="11"/>
  <c r="L15" i="11"/>
  <c r="K15" i="11"/>
  <c r="J15" i="11"/>
  <c r="R14" i="11"/>
  <c r="Q14" i="11"/>
  <c r="P14" i="11"/>
  <c r="O14" i="11"/>
  <c r="N14" i="11"/>
  <c r="M14" i="11"/>
  <c r="L14" i="11"/>
  <c r="K14" i="11"/>
  <c r="J14" i="11"/>
  <c r="R13" i="11"/>
  <c r="Q13" i="11"/>
  <c r="P13" i="11"/>
  <c r="O13" i="11"/>
  <c r="N13" i="11"/>
  <c r="T13" i="11" s="1"/>
  <c r="M13" i="11"/>
  <c r="L13" i="11"/>
  <c r="K13" i="11"/>
  <c r="J13" i="11"/>
  <c r="R12" i="11"/>
  <c r="Q12" i="11"/>
  <c r="P12" i="11"/>
  <c r="O12" i="11"/>
  <c r="N12" i="11"/>
  <c r="M12" i="11"/>
  <c r="L12" i="11"/>
  <c r="K12" i="11"/>
  <c r="J12" i="11"/>
  <c r="R11" i="11"/>
  <c r="Q11" i="11"/>
  <c r="P11" i="11"/>
  <c r="O11" i="11"/>
  <c r="N11" i="11"/>
  <c r="M11" i="11"/>
  <c r="S11" i="11" s="1"/>
  <c r="L11" i="11"/>
  <c r="K11" i="11"/>
  <c r="J11" i="11"/>
  <c r="R10" i="11"/>
  <c r="Q10" i="11"/>
  <c r="P10" i="11"/>
  <c r="O10" i="11"/>
  <c r="N10" i="11"/>
  <c r="M10" i="11"/>
  <c r="S10" i="11" s="1"/>
  <c r="L10" i="11"/>
  <c r="K10" i="11"/>
  <c r="J10" i="11"/>
  <c r="C9" i="11"/>
  <c r="C42" i="11" s="1"/>
  <c r="C45" i="11" s="1"/>
  <c r="R8" i="11"/>
  <c r="Q8" i="11"/>
  <c r="P8" i="11"/>
  <c r="O8" i="11"/>
  <c r="N8" i="11"/>
  <c r="M8" i="11"/>
  <c r="L8" i="11"/>
  <c r="K8" i="11"/>
  <c r="J8" i="11"/>
  <c r="R7" i="11"/>
  <c r="Q7" i="11"/>
  <c r="P7" i="11"/>
  <c r="O7" i="11"/>
  <c r="N7" i="11"/>
  <c r="T7" i="11" s="1"/>
  <c r="M7" i="11"/>
  <c r="S7" i="11" s="1"/>
  <c r="L7" i="11"/>
  <c r="K7" i="11"/>
  <c r="J7" i="11"/>
  <c r="R6" i="11"/>
  <c r="Q6" i="11"/>
  <c r="P6" i="11"/>
  <c r="O6" i="11"/>
  <c r="N6" i="11"/>
  <c r="T6" i="11" s="1"/>
  <c r="M6" i="11"/>
  <c r="S6" i="11" s="1"/>
  <c r="L6" i="11"/>
  <c r="K6" i="11"/>
  <c r="J6" i="11"/>
  <c r="R5" i="11"/>
  <c r="Q5" i="11"/>
  <c r="P5" i="11"/>
  <c r="O5" i="11"/>
  <c r="N5" i="11"/>
  <c r="M5" i="11"/>
  <c r="L5" i="11"/>
  <c r="K5" i="11"/>
  <c r="J5" i="11"/>
  <c r="R4" i="11"/>
  <c r="Q4" i="11"/>
  <c r="P4" i="11"/>
  <c r="O4" i="11"/>
  <c r="N4" i="11"/>
  <c r="M4" i="11"/>
  <c r="L4" i="11"/>
  <c r="K4" i="11"/>
  <c r="J4" i="11"/>
  <c r="R3" i="11"/>
  <c r="Q3" i="11"/>
  <c r="P3" i="11"/>
  <c r="O3" i="11"/>
  <c r="N3" i="11"/>
  <c r="T3" i="11" s="1"/>
  <c r="M3" i="11"/>
  <c r="L3" i="11"/>
  <c r="K3" i="11"/>
  <c r="J3" i="11"/>
  <c r="R2" i="11"/>
  <c r="Q2" i="11"/>
  <c r="P2" i="11"/>
  <c r="O2" i="11"/>
  <c r="N2" i="11"/>
  <c r="M2" i="11"/>
  <c r="L2" i="11"/>
  <c r="K2" i="11"/>
  <c r="J2" i="11"/>
  <c r="C41" i="8"/>
  <c r="C42" i="8" s="1"/>
  <c r="C45" i="8" s="1"/>
  <c r="R40" i="8"/>
  <c r="Q40" i="8"/>
  <c r="P40" i="8"/>
  <c r="O40" i="8"/>
  <c r="N40" i="8"/>
  <c r="M40" i="8"/>
  <c r="L40" i="8"/>
  <c r="K40" i="8"/>
  <c r="J40" i="8"/>
  <c r="R39" i="8"/>
  <c r="Q39" i="8"/>
  <c r="P39" i="8"/>
  <c r="O39" i="8"/>
  <c r="N39" i="8"/>
  <c r="M39" i="8"/>
  <c r="L39" i="8"/>
  <c r="K39" i="8"/>
  <c r="J39" i="8"/>
  <c r="R38" i="8"/>
  <c r="Q38" i="8"/>
  <c r="P38" i="8"/>
  <c r="O38" i="8"/>
  <c r="N38" i="8"/>
  <c r="M38" i="8"/>
  <c r="L38" i="8"/>
  <c r="K38" i="8"/>
  <c r="J38" i="8"/>
  <c r="R37" i="8"/>
  <c r="Q37" i="8"/>
  <c r="P37" i="8"/>
  <c r="O37" i="8"/>
  <c r="N37" i="8"/>
  <c r="M37" i="8"/>
  <c r="L37" i="8"/>
  <c r="K37" i="8"/>
  <c r="J37" i="8"/>
  <c r="R36" i="8"/>
  <c r="Q36" i="8"/>
  <c r="P36" i="8"/>
  <c r="O36" i="8"/>
  <c r="N36" i="8"/>
  <c r="M36" i="8"/>
  <c r="L36" i="8"/>
  <c r="K36" i="8"/>
  <c r="J36" i="8"/>
  <c r="R35" i="8"/>
  <c r="Q35" i="8"/>
  <c r="P35" i="8"/>
  <c r="O35" i="8"/>
  <c r="N35" i="8"/>
  <c r="M35" i="8"/>
  <c r="L35" i="8"/>
  <c r="K35" i="8"/>
  <c r="J35" i="8"/>
  <c r="R34" i="8"/>
  <c r="Q34" i="8"/>
  <c r="P34" i="8"/>
  <c r="O34" i="8"/>
  <c r="N34" i="8"/>
  <c r="M34" i="8"/>
  <c r="L34" i="8"/>
  <c r="K34" i="8"/>
  <c r="J34" i="8"/>
  <c r="R33" i="8"/>
  <c r="Q33" i="8"/>
  <c r="P33" i="8"/>
  <c r="O33" i="8"/>
  <c r="N33" i="8"/>
  <c r="M33" i="8"/>
  <c r="L33" i="8"/>
  <c r="K33" i="8"/>
  <c r="J33" i="8"/>
  <c r="C32" i="8"/>
  <c r="R31" i="8"/>
  <c r="Q31" i="8"/>
  <c r="P31" i="8"/>
  <c r="O31" i="8"/>
  <c r="N31" i="8"/>
  <c r="M31" i="8"/>
  <c r="L31" i="8"/>
  <c r="K31" i="8"/>
  <c r="J31" i="8"/>
  <c r="R30" i="8"/>
  <c r="Q30" i="8"/>
  <c r="P30" i="8"/>
  <c r="O30" i="8"/>
  <c r="N30" i="8"/>
  <c r="T30" i="8" s="1"/>
  <c r="M30" i="8"/>
  <c r="L30" i="8"/>
  <c r="K30" i="8"/>
  <c r="J30" i="8"/>
  <c r="R29" i="8"/>
  <c r="Q29" i="8"/>
  <c r="P29" i="8"/>
  <c r="O29" i="8"/>
  <c r="N29" i="8"/>
  <c r="M29" i="8"/>
  <c r="L29" i="8"/>
  <c r="K29" i="8"/>
  <c r="J29" i="8"/>
  <c r="R28" i="8"/>
  <c r="Q28" i="8"/>
  <c r="P28" i="8"/>
  <c r="O28" i="8"/>
  <c r="N28" i="8"/>
  <c r="M28" i="8"/>
  <c r="L28" i="8"/>
  <c r="K28" i="8"/>
  <c r="J28" i="8"/>
  <c r="R27" i="8"/>
  <c r="Q27" i="8"/>
  <c r="P27" i="8"/>
  <c r="O27" i="8"/>
  <c r="N27" i="8"/>
  <c r="M27" i="8"/>
  <c r="L27" i="8"/>
  <c r="K27" i="8"/>
  <c r="J27" i="8"/>
  <c r="R26" i="8"/>
  <c r="Q26" i="8"/>
  <c r="P26" i="8"/>
  <c r="O26" i="8"/>
  <c r="N26" i="8"/>
  <c r="M26" i="8"/>
  <c r="L26" i="8"/>
  <c r="K26" i="8"/>
  <c r="J26" i="8"/>
  <c r="R25" i="8"/>
  <c r="Q25" i="8"/>
  <c r="P25" i="8"/>
  <c r="O25" i="8"/>
  <c r="N25" i="8"/>
  <c r="M25" i="8"/>
  <c r="L25" i="8"/>
  <c r="K25" i="8"/>
  <c r="J25" i="8"/>
  <c r="R24" i="8"/>
  <c r="Q24" i="8"/>
  <c r="P24" i="8"/>
  <c r="O24" i="8"/>
  <c r="N24" i="8"/>
  <c r="M24" i="8"/>
  <c r="L24" i="8"/>
  <c r="K24" i="8"/>
  <c r="J24" i="8"/>
  <c r="R23" i="8"/>
  <c r="Q23" i="8"/>
  <c r="P23" i="8"/>
  <c r="O23" i="8"/>
  <c r="N23" i="8"/>
  <c r="T23" i="8" s="1"/>
  <c r="M23" i="8"/>
  <c r="L23" i="8"/>
  <c r="K23" i="8"/>
  <c r="J23" i="8"/>
  <c r="R22" i="8"/>
  <c r="Q22" i="8"/>
  <c r="P22" i="8"/>
  <c r="O22" i="8"/>
  <c r="N22" i="8"/>
  <c r="M22" i="8"/>
  <c r="L22" i="8"/>
  <c r="K22" i="8"/>
  <c r="J22" i="8"/>
  <c r="R21" i="8"/>
  <c r="Q21" i="8"/>
  <c r="P21" i="8"/>
  <c r="O21" i="8"/>
  <c r="N21" i="8"/>
  <c r="T21" i="8" s="1"/>
  <c r="M21" i="8"/>
  <c r="L21" i="8"/>
  <c r="K21" i="8"/>
  <c r="J21" i="8"/>
  <c r="R20" i="8"/>
  <c r="Q20" i="8"/>
  <c r="P20" i="8"/>
  <c r="O20" i="8"/>
  <c r="N20" i="8"/>
  <c r="M20" i="8"/>
  <c r="L20" i="8"/>
  <c r="K20" i="8"/>
  <c r="J20" i="8"/>
  <c r="C19" i="8"/>
  <c r="R18" i="8"/>
  <c r="Q18" i="8"/>
  <c r="P18" i="8"/>
  <c r="O18" i="8"/>
  <c r="N18" i="8"/>
  <c r="M18" i="8"/>
  <c r="L18" i="8"/>
  <c r="K18" i="8"/>
  <c r="J18" i="8"/>
  <c r="R17" i="8"/>
  <c r="Q17" i="8"/>
  <c r="P17" i="8"/>
  <c r="O17" i="8"/>
  <c r="N17" i="8"/>
  <c r="M17" i="8"/>
  <c r="L17" i="8"/>
  <c r="K17" i="8"/>
  <c r="J17" i="8"/>
  <c r="R16" i="8"/>
  <c r="Q16" i="8"/>
  <c r="P16" i="8"/>
  <c r="O16" i="8"/>
  <c r="N16" i="8"/>
  <c r="M16" i="8"/>
  <c r="L16" i="8"/>
  <c r="K16" i="8"/>
  <c r="J16" i="8"/>
  <c r="R15" i="8"/>
  <c r="Q15" i="8"/>
  <c r="P15" i="8"/>
  <c r="O15" i="8"/>
  <c r="N15" i="8"/>
  <c r="M15" i="8"/>
  <c r="L15" i="8"/>
  <c r="K15" i="8"/>
  <c r="J15" i="8"/>
  <c r="R14" i="8"/>
  <c r="Q14" i="8"/>
  <c r="P14" i="8"/>
  <c r="O14" i="8"/>
  <c r="N14" i="8"/>
  <c r="M14" i="8"/>
  <c r="L14" i="8"/>
  <c r="K14" i="8"/>
  <c r="J14" i="8"/>
  <c r="R13" i="8"/>
  <c r="Q13" i="8"/>
  <c r="P13" i="8"/>
  <c r="O13" i="8"/>
  <c r="N13" i="8"/>
  <c r="M13" i="8"/>
  <c r="L13" i="8"/>
  <c r="K13" i="8"/>
  <c r="J13" i="8"/>
  <c r="R12" i="8"/>
  <c r="Q12" i="8"/>
  <c r="P12" i="8"/>
  <c r="O12" i="8"/>
  <c r="N12" i="8"/>
  <c r="M12" i="8"/>
  <c r="L12" i="8"/>
  <c r="K12" i="8"/>
  <c r="J12" i="8"/>
  <c r="R11" i="8"/>
  <c r="Q11" i="8"/>
  <c r="P11" i="8"/>
  <c r="O11" i="8"/>
  <c r="N11" i="8"/>
  <c r="M11" i="8"/>
  <c r="L11" i="8"/>
  <c r="K11" i="8"/>
  <c r="J11" i="8"/>
  <c r="R10" i="8"/>
  <c r="Q10" i="8"/>
  <c r="P10" i="8"/>
  <c r="O10" i="8"/>
  <c r="N10" i="8"/>
  <c r="M10" i="8"/>
  <c r="L10" i="8"/>
  <c r="K10" i="8"/>
  <c r="J10" i="8"/>
  <c r="C9" i="8"/>
  <c r="R8" i="8"/>
  <c r="Q8" i="8"/>
  <c r="P8" i="8"/>
  <c r="O8" i="8"/>
  <c r="N8" i="8"/>
  <c r="M8" i="8"/>
  <c r="L8" i="8"/>
  <c r="K8" i="8"/>
  <c r="J8" i="8"/>
  <c r="R7" i="8"/>
  <c r="Q7" i="8"/>
  <c r="P7" i="8"/>
  <c r="O7" i="8"/>
  <c r="N7" i="8"/>
  <c r="M7" i="8"/>
  <c r="L7" i="8"/>
  <c r="K7" i="8"/>
  <c r="J7" i="8"/>
  <c r="R6" i="8"/>
  <c r="Q6" i="8"/>
  <c r="P6" i="8"/>
  <c r="O6" i="8"/>
  <c r="N6" i="8"/>
  <c r="M6" i="8"/>
  <c r="S6" i="8" s="1"/>
  <c r="L6" i="8"/>
  <c r="K6" i="8"/>
  <c r="J6" i="8"/>
  <c r="R5" i="8"/>
  <c r="Q5" i="8"/>
  <c r="P5" i="8"/>
  <c r="O5" i="8"/>
  <c r="N5" i="8"/>
  <c r="M5" i="8"/>
  <c r="L5" i="8"/>
  <c r="K5" i="8"/>
  <c r="J5" i="8"/>
  <c r="R4" i="8"/>
  <c r="Q4" i="8"/>
  <c r="P4" i="8"/>
  <c r="O4" i="8"/>
  <c r="N4" i="8"/>
  <c r="M4" i="8"/>
  <c r="L4" i="8"/>
  <c r="K4" i="8"/>
  <c r="J4" i="8"/>
  <c r="R3" i="8"/>
  <c r="Q3" i="8"/>
  <c r="P3" i="8"/>
  <c r="O3" i="8"/>
  <c r="N3" i="8"/>
  <c r="M3" i="8"/>
  <c r="L3" i="8"/>
  <c r="K3" i="8"/>
  <c r="J3" i="8"/>
  <c r="R2" i="8"/>
  <c r="Q2" i="8"/>
  <c r="P2" i="8"/>
  <c r="O2" i="8"/>
  <c r="N2" i="8"/>
  <c r="M2" i="8"/>
  <c r="L2" i="8"/>
  <c r="K2" i="8"/>
  <c r="J2" i="8"/>
  <c r="S22" i="11" l="1"/>
  <c r="T22" i="11"/>
  <c r="T27" i="11"/>
  <c r="T10" i="11"/>
  <c r="T24" i="12"/>
  <c r="T36" i="12"/>
  <c r="T26" i="12"/>
  <c r="S24" i="12"/>
  <c r="S22" i="12"/>
  <c r="S34" i="12"/>
  <c r="S7" i="12"/>
  <c r="T10" i="12"/>
  <c r="T22" i="12"/>
  <c r="T34" i="12"/>
  <c r="T6" i="12"/>
  <c r="T18" i="12"/>
  <c r="T30" i="12"/>
  <c r="S4" i="12"/>
  <c r="S16" i="12"/>
  <c r="S28" i="12"/>
  <c r="S3" i="12"/>
  <c r="S15" i="12"/>
  <c r="T3" i="12"/>
  <c r="T15" i="12"/>
  <c r="T27" i="12"/>
  <c r="T41" i="12"/>
  <c r="S17" i="12"/>
  <c r="T5" i="12"/>
  <c r="T17" i="12"/>
  <c r="T2" i="12"/>
  <c r="T14" i="12"/>
  <c r="S29" i="12"/>
  <c r="R32" i="12"/>
  <c r="S12" i="12"/>
  <c r="O32" i="12"/>
  <c r="S16" i="11"/>
  <c r="S4" i="11"/>
  <c r="S28" i="11"/>
  <c r="T4" i="11"/>
  <c r="T16" i="11"/>
  <c r="T28" i="11"/>
  <c r="T11" i="11"/>
  <c r="T23" i="11"/>
  <c r="T8" i="11"/>
  <c r="S21" i="11"/>
  <c r="S2" i="11"/>
  <c r="S38" i="11"/>
  <c r="T12" i="11"/>
  <c r="T24" i="11"/>
  <c r="T36" i="11"/>
  <c r="T5" i="11"/>
  <c r="T17" i="11"/>
  <c r="T29" i="11"/>
  <c r="S3" i="11"/>
  <c r="S15" i="11"/>
  <c r="Q41" i="11"/>
  <c r="S14" i="11"/>
  <c r="S26" i="11"/>
  <c r="Q31" i="11"/>
  <c r="Q9" i="11"/>
  <c r="T14" i="11"/>
  <c r="T26" i="11"/>
  <c r="T35" i="11"/>
  <c r="S8" i="11"/>
  <c r="S12" i="11"/>
  <c r="S24" i="11"/>
  <c r="S33" i="11"/>
  <c r="R19" i="12"/>
  <c r="R9" i="12"/>
  <c r="T7" i="12"/>
  <c r="T11" i="12"/>
  <c r="J32" i="12"/>
  <c r="T28" i="12"/>
  <c r="T38" i="12"/>
  <c r="S5" i="12"/>
  <c r="S26" i="12"/>
  <c r="S36" i="12"/>
  <c r="O19" i="12"/>
  <c r="P19" i="12"/>
  <c r="Q9" i="12"/>
  <c r="Q43" i="12"/>
  <c r="O9" i="12"/>
  <c r="S14" i="12"/>
  <c r="J19" i="12"/>
  <c r="N32" i="12"/>
  <c r="Q19" i="12"/>
  <c r="P9" i="12"/>
  <c r="K19" i="12"/>
  <c r="J9" i="12"/>
  <c r="T8" i="12"/>
  <c r="T12" i="12"/>
  <c r="P32" i="12"/>
  <c r="T29" i="12"/>
  <c r="T39" i="12"/>
  <c r="K9" i="12"/>
  <c r="S6" i="12"/>
  <c r="S10" i="12"/>
  <c r="S27" i="12"/>
  <c r="S37" i="12"/>
  <c r="K19" i="11"/>
  <c r="O31" i="11"/>
  <c r="P31" i="11"/>
  <c r="S27" i="11"/>
  <c r="S36" i="11"/>
  <c r="Q19" i="11"/>
  <c r="K9" i="11"/>
  <c r="R19" i="11"/>
  <c r="R9" i="11"/>
  <c r="O19" i="11"/>
  <c r="R41" i="11"/>
  <c r="P19" i="11"/>
  <c r="T15" i="11"/>
  <c r="T21" i="11"/>
  <c r="M31" i="11"/>
  <c r="J19" i="11"/>
  <c r="J41" i="11"/>
  <c r="N9" i="11"/>
  <c r="P9" i="11"/>
  <c r="S13" i="11"/>
  <c r="P41" i="11"/>
  <c r="S10" i="8"/>
  <c r="S30" i="8"/>
  <c r="T25" i="8"/>
  <c r="T37" i="8"/>
  <c r="S5" i="8"/>
  <c r="T24" i="8"/>
  <c r="S33" i="8"/>
  <c r="T29" i="8"/>
  <c r="O9" i="11"/>
  <c r="J9" i="11"/>
  <c r="S5" i="11"/>
  <c r="P43" i="12"/>
  <c r="T42" i="12"/>
  <c r="O43" i="12"/>
  <c r="T40" i="12"/>
  <c r="K43" i="12"/>
  <c r="K32" i="12"/>
  <c r="S31" i="12"/>
  <c r="Q32" i="12"/>
  <c r="M32" i="12"/>
  <c r="T38" i="11"/>
  <c r="K41" i="11"/>
  <c r="T40" i="11"/>
  <c r="R31" i="11"/>
  <c r="K31" i="11"/>
  <c r="J31" i="11"/>
  <c r="S30" i="11"/>
  <c r="N31" i="11"/>
  <c r="S31" i="8"/>
  <c r="J43" i="12"/>
  <c r="S42" i="12"/>
  <c r="S41" i="12"/>
  <c r="S40" i="12"/>
  <c r="R43" i="12"/>
  <c r="S39" i="12"/>
  <c r="T31" i="12"/>
  <c r="S30" i="12"/>
  <c r="S40" i="11"/>
  <c r="N41" i="11"/>
  <c r="O41" i="11"/>
  <c r="S39" i="11"/>
  <c r="M41" i="11"/>
  <c r="T30" i="11"/>
  <c r="T31" i="8"/>
  <c r="M19" i="12"/>
  <c r="N19" i="12"/>
  <c r="S20" i="12"/>
  <c r="M9" i="12"/>
  <c r="T20" i="12"/>
  <c r="M43" i="12"/>
  <c r="N9" i="12"/>
  <c r="N43" i="12"/>
  <c r="M9" i="11"/>
  <c r="T20" i="11"/>
  <c r="S35" i="11"/>
  <c r="T2" i="11"/>
  <c r="M19" i="11"/>
  <c r="T32" i="11"/>
  <c r="N19" i="11"/>
  <c r="S20" i="11"/>
  <c r="S29" i="8"/>
  <c r="S39" i="8"/>
  <c r="T40" i="8"/>
  <c r="T38" i="8"/>
  <c r="S27" i="8"/>
  <c r="S37" i="8"/>
  <c r="K41" i="8"/>
  <c r="S36" i="8"/>
  <c r="S34" i="8"/>
  <c r="T34" i="8"/>
  <c r="P32" i="8"/>
  <c r="T26" i="8"/>
  <c r="S11" i="8"/>
  <c r="T7" i="8"/>
  <c r="S4" i="8"/>
  <c r="T3" i="8"/>
  <c r="K9" i="8"/>
  <c r="S40" i="8"/>
  <c r="T28" i="8"/>
  <c r="S2" i="8"/>
  <c r="S3" i="8"/>
  <c r="T4" i="8"/>
  <c r="T5" i="8"/>
  <c r="R9" i="8"/>
  <c r="P9" i="8"/>
  <c r="T6" i="8"/>
  <c r="N9" i="8"/>
  <c r="O9" i="8"/>
  <c r="J9" i="8"/>
  <c r="S7" i="8"/>
  <c r="S8" i="8"/>
  <c r="Q9" i="8"/>
  <c r="T8" i="8"/>
  <c r="T10" i="8"/>
  <c r="T11" i="8"/>
  <c r="S12" i="8"/>
  <c r="T12" i="8"/>
  <c r="S13" i="8"/>
  <c r="T13" i="8"/>
  <c r="S14" i="8"/>
  <c r="T14" i="8"/>
  <c r="S15" i="8"/>
  <c r="T15" i="8"/>
  <c r="S16" i="8"/>
  <c r="T16" i="8"/>
  <c r="O19" i="8"/>
  <c r="J19" i="8"/>
  <c r="P19" i="8"/>
  <c r="S17" i="8"/>
  <c r="K19" i="8"/>
  <c r="Q19" i="8"/>
  <c r="T17" i="8"/>
  <c r="R19" i="8"/>
  <c r="S18" i="8"/>
  <c r="T18" i="8"/>
  <c r="S21" i="8"/>
  <c r="S22" i="8"/>
  <c r="T22" i="8"/>
  <c r="S23" i="8"/>
  <c r="S24" i="8"/>
  <c r="O32" i="8"/>
  <c r="S25" i="8"/>
  <c r="M32" i="8"/>
  <c r="K32" i="8"/>
  <c r="S26" i="8"/>
  <c r="S35" i="8"/>
  <c r="T35" i="8"/>
  <c r="T36" i="8"/>
  <c r="R41" i="8"/>
  <c r="J32" i="8"/>
  <c r="T27" i="8"/>
  <c r="N32" i="8"/>
  <c r="S28" i="8"/>
  <c r="Q32" i="8"/>
  <c r="R32" i="8"/>
  <c r="N41" i="8"/>
  <c r="O41" i="8"/>
  <c r="P41" i="8"/>
  <c r="J41" i="8"/>
  <c r="S38" i="8"/>
  <c r="Q41" i="8"/>
  <c r="T39" i="8"/>
  <c r="T2" i="8"/>
  <c r="N19" i="8"/>
  <c r="S20" i="8"/>
  <c r="T33" i="8"/>
  <c r="M9" i="8"/>
  <c r="T20" i="8"/>
  <c r="M41" i="8"/>
  <c r="M19" i="8"/>
  <c r="J26" i="6"/>
  <c r="H26" i="6"/>
  <c r="G26" i="6"/>
  <c r="E26" i="6"/>
  <c r="D26" i="6"/>
  <c r="B26" i="6"/>
  <c r="I25" i="6"/>
  <c r="F25" i="6"/>
  <c r="C25" i="6"/>
  <c r="K24" i="6"/>
  <c r="I24" i="6"/>
  <c r="F24" i="6"/>
  <c r="K23" i="6" s="1"/>
  <c r="C24" i="6"/>
  <c r="I23" i="6"/>
  <c r="F23" i="6"/>
  <c r="C23" i="6"/>
  <c r="L23" i="6" s="1"/>
  <c r="K22" i="6"/>
  <c r="I22" i="6"/>
  <c r="L22" i="6" s="1"/>
  <c r="F22" i="6"/>
  <c r="C22" i="6"/>
  <c r="K21" i="6"/>
  <c r="I21" i="6"/>
  <c r="F21" i="6"/>
  <c r="F26" i="6" s="1"/>
  <c r="K25" i="6" s="1"/>
  <c r="C21" i="6"/>
  <c r="C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N9" i="6"/>
  <c r="L9" i="6"/>
  <c r="I9" i="6"/>
  <c r="F9" i="6"/>
  <c r="O9" i="6" s="1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F6" i="6"/>
  <c r="C6" i="6"/>
  <c r="N5" i="6"/>
  <c r="L5" i="6"/>
  <c r="I5" i="6"/>
  <c r="F5" i="6"/>
  <c r="C5" i="6"/>
  <c r="N4" i="6"/>
  <c r="L4" i="6"/>
  <c r="O4" i="6" s="1"/>
  <c r="I4" i="6"/>
  <c r="F4" i="6"/>
  <c r="C4" i="6"/>
  <c r="N3" i="6"/>
  <c r="L3" i="6"/>
  <c r="I3" i="6"/>
  <c r="I11" i="6" s="1"/>
  <c r="F3" i="6"/>
  <c r="C3" i="6"/>
  <c r="S19" i="12" l="1"/>
  <c r="V19" i="12" s="1"/>
  <c r="T9" i="12"/>
  <c r="W9" i="12" s="1"/>
  <c r="T43" i="12"/>
  <c r="S9" i="12"/>
  <c r="V9" i="12" s="1"/>
  <c r="T19" i="12"/>
  <c r="W19" i="12" s="1"/>
  <c r="S19" i="11"/>
  <c r="V19" i="11" s="1"/>
  <c r="T19" i="11"/>
  <c r="W19" i="11" s="1"/>
  <c r="T9" i="11"/>
  <c r="W9" i="11" s="1"/>
  <c r="S31" i="11"/>
  <c r="V31" i="11" s="1"/>
  <c r="T41" i="11"/>
  <c r="S9" i="11"/>
  <c r="V9" i="11" s="1"/>
  <c r="T32" i="12"/>
  <c r="W32" i="12" s="1"/>
  <c r="S32" i="12"/>
  <c r="V32" i="12" s="1"/>
  <c r="T31" i="11"/>
  <c r="W31" i="11" s="1"/>
  <c r="S43" i="12"/>
  <c r="S41" i="11"/>
  <c r="S41" i="8"/>
  <c r="T41" i="8"/>
  <c r="S9" i="8"/>
  <c r="V9" i="8" s="1"/>
  <c r="T9" i="8"/>
  <c r="W9" i="8" s="1"/>
  <c r="S19" i="8"/>
  <c r="V19" i="8" s="1"/>
  <c r="T19" i="8"/>
  <c r="W19" i="8" s="1"/>
  <c r="T32" i="8"/>
  <c r="W32" i="8" s="1"/>
  <c r="S32" i="8"/>
  <c r="V32" i="8" s="1"/>
  <c r="I26" i="6"/>
  <c r="M26" i="6" s="1"/>
  <c r="L11" i="6"/>
  <c r="L24" i="6"/>
  <c r="O5" i="6"/>
  <c r="N11" i="6"/>
  <c r="O6" i="6"/>
  <c r="L25" i="6"/>
  <c r="C11" i="6"/>
  <c r="F11" i="6"/>
  <c r="O10" i="6"/>
  <c r="K26" i="6"/>
  <c r="O3" i="6"/>
  <c r="L21" i="6"/>
  <c r="L26" i="6" s="1"/>
  <c r="P11" i="6" l="1"/>
  <c r="O11" i="6"/>
</calcChain>
</file>

<file path=xl/sharedStrings.xml><?xml version="1.0" encoding="utf-8"?>
<sst xmlns="http://schemas.openxmlformats.org/spreadsheetml/2006/main" count="235" uniqueCount="86">
  <si>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</si>
  <si>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</si>
  <si>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</si>
  <si>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</si>
  <si>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</si>
  <si>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</si>
  <si>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</si>
  <si>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</si>
  <si>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</si>
  <si>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</si>
  <si>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</si>
  <si>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</si>
  <si>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</si>
  <si>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</si>
  <si>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</si>
  <si>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</si>
  <si>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</si>
  <si>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</si>
  <si>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</si>
  <si>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</si>
  <si>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</si>
  <si>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</si>
  <si>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</si>
  <si>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</si>
  <si>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</si>
  <si>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</si>
  <si>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</si>
  <si>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</si>
  <si>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</si>
  <si>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</si>
  <si>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</si>
  <si>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</si>
  <si>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</si>
  <si>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</si>
  <si>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</si>
  <si>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</si>
  <si>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</si>
  <si>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</si>
  <si>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</si>
  <si>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</si>
  <si>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</si>
  <si>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Čovjek i zdravlje</t>
  </si>
  <si>
    <t>Osnove mehanike materijalne točke</t>
  </si>
  <si>
    <t>Primijenjena elektrotehnika i elektronika</t>
  </si>
  <si>
    <t>Digitalna logika</t>
  </si>
  <si>
    <t>Uvod u informacijske i komunikacijske tehnologije</t>
  </si>
  <si>
    <t>Uvod u programiranje</t>
  </si>
  <si>
    <t>Građa računala</t>
  </si>
  <si>
    <t>Osnove operacijskih sustava</t>
  </si>
  <si>
    <t>Osnove termodinamike</t>
  </si>
  <si>
    <t>Dizajn mrežnih stranica</t>
  </si>
  <si>
    <t>Osnove multimedije u računarstvu</t>
  </si>
  <si>
    <t>Programiranje</t>
  </si>
  <si>
    <t>Oblikovanje baze podataka</t>
  </si>
  <si>
    <t>Računalno dokumentiranje i tehnička dokumentacija</t>
  </si>
  <si>
    <t>Uvod u računalne mreže</t>
  </si>
  <si>
    <t>Tehničko i poslovno upravljanje i komuniciranje</t>
  </si>
  <si>
    <t>Mikroprojekt iz računarstva</t>
  </si>
  <si>
    <t>Osnove harmonijskih titraja i valova</t>
  </si>
  <si>
    <t>Napredno programiranje</t>
  </si>
  <si>
    <t>Upravljanje bazom podataka</t>
  </si>
  <si>
    <t>Primijenjena matematika i računalni alati</t>
  </si>
  <si>
    <t>Osnove optike</t>
  </si>
  <si>
    <t>Mjerljiva svojstva zvuka i svjetlosti</t>
  </si>
  <si>
    <t>Uvod u modernu fiziku</t>
  </si>
  <si>
    <t>Poduzetništvo i marketing</t>
  </si>
  <si>
    <t>Projektni zadatak iz računarstva</t>
  </si>
  <si>
    <t>Uvod u mikroupravljače i razvojno okruženje</t>
  </si>
  <si>
    <t>Uvod u umjetnu inteligenciju i strojno učenje</t>
  </si>
  <si>
    <t>Osnove objektno orijentiranog programiranja</t>
  </si>
  <si>
    <t>Umjetna inteligencija u računarstvu</t>
  </si>
  <si>
    <t>Osnove interneta stvari</t>
  </si>
  <si>
    <t>Osnove programiranja ugradbenih sustava</t>
  </si>
  <si>
    <t>Korisnička sučelja i komunikacijski protokoli IoT sustava</t>
  </si>
  <si>
    <t>Web programiranje za IoT</t>
  </si>
  <si>
    <t>Osnove izrade i programiranja ugradbenih sustava</t>
  </si>
  <si>
    <t>Mikroupravljači i programibilni logički upravljači</t>
  </si>
  <si>
    <t>Sigurnost i primjena ugradbenih sustava</t>
  </si>
  <si>
    <t>Struktura računarstva u oblaku</t>
  </si>
  <si>
    <t>Virtualizacijske tehnologije za implementaciju računarstva u oblaku</t>
  </si>
  <si>
    <t>Pohranjivanje podataka i poslužitelji u oblaku</t>
  </si>
  <si>
    <t>Privatnost podataka i sigurnost računarstva u oblaku</t>
  </si>
  <si>
    <t>Skaliranje i umrežavanje u oblaku</t>
  </si>
  <si>
    <t>Servisi i usluge računarstva u oblaku</t>
  </si>
  <si>
    <t>Osnove mehanike fluida</t>
  </si>
  <si>
    <t>Mini projekt iz računarstva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</si>
</sst>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6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6010-FFDB-4305-AB1D-7EA9CF760EDD}">
  <dimension ref="A1:X47"/>
  <sheetViews>
    <sheetView tabSelected="1" workbookViewId="0">
      <selection activeCell="W47" sqref="W47"/>
    </sheetView>
  </sheetViews>
  <sheetFormatPr defaultColWidth="9.33203125" defaultRowHeight="13.8" x14ac:dyDescent="0.3"/>
  <cols>
    <col min="1" max="1" width="11.6640625" style="7" customWidth="1"/>
    <col min="2" max="2" width="34.33203125" style="17" customWidth="1"/>
    <col min="3" max="3" width="6.44140625" style="7" customWidth="1"/>
    <col min="4" max="9" width="5.6640625" style="7" customWidth="1"/>
    <col min="10" max="11" width="7.109375" style="7" customWidth="1"/>
    <col min="12" max="12" width="9" style="7" customWidth="1"/>
    <col min="13" max="13" width="7.88671875" style="7" customWidth="1"/>
    <col min="14" max="14" width="7.6640625" style="7" customWidth="1"/>
    <col min="15" max="15" width="7.33203125" style="7" customWidth="1"/>
    <col min="16" max="16" width="7.5546875" style="7" customWidth="1"/>
    <col min="17" max="17" width="6.44140625" style="7" customWidth="1"/>
    <col min="18" max="18" width="7.44140625" style="7" customWidth="1"/>
    <col min="19" max="19" width="8.88671875" style="7" customWidth="1"/>
    <col min="20" max="20" width="9.33203125" style="7"/>
    <col min="21" max="21" width="7.44140625" style="9" customWidth="1"/>
    <col min="22" max="16384" width="9.33203125" style="9"/>
  </cols>
  <sheetData>
    <row r="1" spans="1:24" s="8" customFormat="1" ht="55.2" x14ac:dyDescent="0.3">
      <c r="A1" s="3" t="s">
        <v>20</v>
      </c>
      <c r="B1" s="3" t="s">
        <v>2</v>
      </c>
      <c r="C1" s="1" t="s">
        <v>0</v>
      </c>
      <c r="D1" s="82" t="s">
        <v>21</v>
      </c>
      <c r="E1" s="82"/>
      <c r="F1" s="83" t="s">
        <v>22</v>
      </c>
      <c r="G1" s="84"/>
      <c r="H1" s="82" t="s">
        <v>23</v>
      </c>
      <c r="I1" s="85"/>
      <c r="J1" s="14" t="s">
        <v>32</v>
      </c>
      <c r="K1" s="14" t="s">
        <v>33</v>
      </c>
      <c r="L1" s="3" t="s">
        <v>1</v>
      </c>
      <c r="M1" s="77" t="s">
        <v>24</v>
      </c>
      <c r="N1" s="77"/>
      <c r="O1" s="77" t="s">
        <v>25</v>
      </c>
      <c r="P1" s="78"/>
      <c r="Q1" s="77" t="s">
        <v>26</v>
      </c>
      <c r="R1" s="78"/>
      <c r="S1" s="3" t="s">
        <v>27</v>
      </c>
      <c r="T1" s="3" t="s">
        <v>28</v>
      </c>
      <c r="U1" s="3" t="s">
        <v>29</v>
      </c>
      <c r="V1" s="3" t="s">
        <v>34</v>
      </c>
      <c r="W1" s="3" t="s">
        <v>35</v>
      </c>
      <c r="X1" s="3" t="s">
        <v>30</v>
      </c>
    </row>
    <row r="2" spans="1:24" ht="12.9" customHeight="1" x14ac:dyDescent="0.3">
      <c r="A2" s="3">
        <v>1</v>
      </c>
      <c r="B2" s="90" t="s">
        <v>42</v>
      </c>
      <c r="C2" s="67">
        <v>4</v>
      </c>
      <c r="D2" s="37">
        <v>35</v>
      </c>
      <c r="E2" s="37">
        <v>50</v>
      </c>
      <c r="F2" s="38">
        <v>20</v>
      </c>
      <c r="G2" s="38">
        <v>30</v>
      </c>
      <c r="H2" s="37">
        <v>20</v>
      </c>
      <c r="I2" s="37">
        <v>45</v>
      </c>
      <c r="J2" s="39">
        <f>C2*F2/100</f>
        <v>0.8</v>
      </c>
      <c r="K2" s="39">
        <f>C2*G2/100</f>
        <v>1.2</v>
      </c>
      <c r="L2" s="40">
        <f>C2*25</f>
        <v>100</v>
      </c>
      <c r="M2" s="41">
        <f>C2*25*D2/100</f>
        <v>35</v>
      </c>
      <c r="N2" s="41">
        <f>C2*25*E2/100</f>
        <v>50</v>
      </c>
      <c r="O2" s="41">
        <f>C2*25*F2/100</f>
        <v>20</v>
      </c>
      <c r="P2" s="41">
        <f>C2*25*G2/100</f>
        <v>30</v>
      </c>
      <c r="Q2" s="41">
        <f>C2*25*H2/100</f>
        <v>20</v>
      </c>
      <c r="R2" s="41">
        <f>C2*25*I2/100</f>
        <v>45</v>
      </c>
      <c r="S2" s="41">
        <f>M2+O2</f>
        <v>55</v>
      </c>
      <c r="T2" s="41">
        <f>N2+P2</f>
        <v>80</v>
      </c>
    </row>
    <row r="3" spans="1:24" ht="12.9" customHeight="1" x14ac:dyDescent="0.3">
      <c r="A3" s="18">
        <v>1</v>
      </c>
      <c r="B3" s="91" t="s">
        <v>43</v>
      </c>
      <c r="C3" s="73">
        <v>8</v>
      </c>
      <c r="D3" s="5">
        <v>30</v>
      </c>
      <c r="E3" s="5">
        <v>40</v>
      </c>
      <c r="F3" s="4">
        <v>40</v>
      </c>
      <c r="G3" s="4">
        <v>50</v>
      </c>
      <c r="H3" s="5">
        <v>10</v>
      </c>
      <c r="I3" s="5">
        <v>30</v>
      </c>
      <c r="J3" s="12">
        <f t="shared" ref="J3:J8" si="0">C3*F3/100</f>
        <v>3.2</v>
      </c>
      <c r="K3" s="12">
        <f t="shared" ref="K3:K8" si="1">C3*G3/100</f>
        <v>4</v>
      </c>
      <c r="L3" s="29">
        <f t="shared" ref="L3:L8" si="2">C3*25</f>
        <v>200</v>
      </c>
      <c r="M3" s="27">
        <f t="shared" ref="M3:M8" si="3">C3*25*D3/100</f>
        <v>60</v>
      </c>
      <c r="N3" s="27">
        <f t="shared" ref="N3:N31" si="4">C3*25*E3/100</f>
        <v>80</v>
      </c>
      <c r="O3" s="27">
        <f t="shared" ref="O3:O31" si="5">C3*25*F3/100</f>
        <v>80</v>
      </c>
      <c r="P3" s="27">
        <f t="shared" ref="P3:P31" si="6">C3*25*G3/100</f>
        <v>100</v>
      </c>
      <c r="Q3" s="27">
        <f t="shared" ref="Q3:Q18" si="7">C3*25*H3/100</f>
        <v>20</v>
      </c>
      <c r="R3" s="27">
        <f t="shared" ref="R3:R31" si="8">C3*25*I3/100</f>
        <v>60</v>
      </c>
      <c r="S3" s="27">
        <f t="shared" ref="S3:T10" si="9">M3+O3</f>
        <v>140</v>
      </c>
      <c r="T3" s="27">
        <f t="shared" si="9"/>
        <v>180</v>
      </c>
    </row>
    <row r="4" spans="1:24" ht="12.9" customHeight="1" x14ac:dyDescent="0.3">
      <c r="A4" s="3">
        <v>1</v>
      </c>
      <c r="B4" s="92" t="s">
        <v>44</v>
      </c>
      <c r="C4" s="68">
        <v>4</v>
      </c>
      <c r="D4" s="5">
        <v>30</v>
      </c>
      <c r="E4" s="5">
        <v>40</v>
      </c>
      <c r="F4" s="4">
        <v>40</v>
      </c>
      <c r="G4" s="4">
        <v>50</v>
      </c>
      <c r="H4" s="5">
        <v>10</v>
      </c>
      <c r="I4" s="5">
        <v>30</v>
      </c>
      <c r="J4" s="12">
        <f t="shared" si="0"/>
        <v>1.6</v>
      </c>
      <c r="K4" s="12">
        <f t="shared" si="1"/>
        <v>2</v>
      </c>
      <c r="L4" s="29">
        <f t="shared" si="2"/>
        <v>100</v>
      </c>
      <c r="M4" s="27">
        <f t="shared" si="3"/>
        <v>30</v>
      </c>
      <c r="N4" s="27">
        <f t="shared" si="4"/>
        <v>40</v>
      </c>
      <c r="O4" s="27">
        <f t="shared" si="5"/>
        <v>40</v>
      </c>
      <c r="P4" s="27">
        <f t="shared" si="6"/>
        <v>50</v>
      </c>
      <c r="Q4" s="27">
        <f t="shared" si="7"/>
        <v>10</v>
      </c>
      <c r="R4" s="27">
        <f t="shared" si="8"/>
        <v>30</v>
      </c>
      <c r="S4" s="27">
        <f t="shared" si="9"/>
        <v>70</v>
      </c>
      <c r="T4" s="27">
        <f t="shared" si="9"/>
        <v>90</v>
      </c>
    </row>
    <row r="5" spans="1:24" ht="27" customHeight="1" x14ac:dyDescent="0.3">
      <c r="A5" s="3">
        <v>1</v>
      </c>
      <c r="B5" s="91" t="s">
        <v>45</v>
      </c>
      <c r="C5" s="68">
        <v>4</v>
      </c>
      <c r="D5" s="5">
        <v>20</v>
      </c>
      <c r="E5" s="5">
        <v>30</v>
      </c>
      <c r="F5" s="4">
        <v>30</v>
      </c>
      <c r="G5" s="4">
        <v>50</v>
      </c>
      <c r="H5" s="5">
        <v>30</v>
      </c>
      <c r="I5" s="5">
        <v>50</v>
      </c>
      <c r="J5" s="12">
        <f t="shared" si="0"/>
        <v>1.2</v>
      </c>
      <c r="K5" s="12">
        <f t="shared" si="1"/>
        <v>2</v>
      </c>
      <c r="L5" s="29">
        <f t="shared" si="2"/>
        <v>100</v>
      </c>
      <c r="M5" s="27">
        <f t="shared" si="3"/>
        <v>20</v>
      </c>
      <c r="N5" s="27">
        <f t="shared" si="4"/>
        <v>30</v>
      </c>
      <c r="O5" s="27">
        <f t="shared" si="5"/>
        <v>30</v>
      </c>
      <c r="P5" s="27">
        <f t="shared" si="6"/>
        <v>50</v>
      </c>
      <c r="Q5" s="27">
        <f t="shared" si="7"/>
        <v>30</v>
      </c>
      <c r="R5" s="27">
        <f t="shared" si="8"/>
        <v>50</v>
      </c>
      <c r="S5" s="27">
        <f t="shared" si="9"/>
        <v>50</v>
      </c>
      <c r="T5" s="27">
        <f t="shared" si="9"/>
        <v>80</v>
      </c>
    </row>
    <row r="6" spans="1:24" ht="12.9" customHeight="1" x14ac:dyDescent="0.3">
      <c r="A6" s="3">
        <v>1</v>
      </c>
      <c r="B6" s="93" t="s">
        <v>46</v>
      </c>
      <c r="C6" s="68">
        <v>6</v>
      </c>
      <c r="D6" s="5">
        <v>30</v>
      </c>
      <c r="E6" s="5">
        <v>50</v>
      </c>
      <c r="F6" s="4">
        <v>30</v>
      </c>
      <c r="G6" s="4">
        <v>40</v>
      </c>
      <c r="H6" s="5">
        <v>10</v>
      </c>
      <c r="I6" s="5">
        <v>40</v>
      </c>
      <c r="J6" s="12">
        <f t="shared" si="0"/>
        <v>1.8</v>
      </c>
      <c r="K6" s="12">
        <f t="shared" si="1"/>
        <v>2.4</v>
      </c>
      <c r="L6" s="29">
        <f t="shared" si="2"/>
        <v>150</v>
      </c>
      <c r="M6" s="27">
        <f t="shared" si="3"/>
        <v>45</v>
      </c>
      <c r="N6" s="27">
        <f t="shared" si="4"/>
        <v>75</v>
      </c>
      <c r="O6" s="27">
        <f t="shared" si="5"/>
        <v>45</v>
      </c>
      <c r="P6" s="27">
        <f t="shared" si="6"/>
        <v>60</v>
      </c>
      <c r="Q6" s="27">
        <f t="shared" si="7"/>
        <v>15</v>
      </c>
      <c r="R6" s="27">
        <f t="shared" si="8"/>
        <v>60</v>
      </c>
      <c r="S6" s="27">
        <f t="shared" si="9"/>
        <v>90</v>
      </c>
      <c r="T6" s="27">
        <f t="shared" si="9"/>
        <v>135</v>
      </c>
    </row>
    <row r="7" spans="1:24" x14ac:dyDescent="0.3">
      <c r="A7" s="3">
        <v>1</v>
      </c>
      <c r="B7" s="94" t="s">
        <v>47</v>
      </c>
      <c r="C7" s="68">
        <v>7</v>
      </c>
      <c r="D7" s="5">
        <v>20</v>
      </c>
      <c r="E7" s="5">
        <v>40</v>
      </c>
      <c r="F7" s="4">
        <v>40</v>
      </c>
      <c r="G7" s="4">
        <v>50</v>
      </c>
      <c r="H7" s="5">
        <v>10</v>
      </c>
      <c r="I7" s="5">
        <v>40</v>
      </c>
      <c r="J7" s="12">
        <f t="shared" si="0"/>
        <v>2.8</v>
      </c>
      <c r="K7" s="12">
        <f t="shared" si="1"/>
        <v>3.5</v>
      </c>
      <c r="L7" s="29">
        <f t="shared" si="2"/>
        <v>175</v>
      </c>
      <c r="M7" s="27">
        <f t="shared" si="3"/>
        <v>35</v>
      </c>
      <c r="N7" s="27">
        <f t="shared" si="4"/>
        <v>70</v>
      </c>
      <c r="O7" s="27">
        <f t="shared" si="5"/>
        <v>70</v>
      </c>
      <c r="P7" s="27">
        <f t="shared" si="6"/>
        <v>87.5</v>
      </c>
      <c r="Q7" s="27">
        <f t="shared" si="7"/>
        <v>17.5</v>
      </c>
      <c r="R7" s="27">
        <f t="shared" si="8"/>
        <v>70</v>
      </c>
      <c r="S7" s="27">
        <f t="shared" si="9"/>
        <v>105</v>
      </c>
      <c r="T7" s="27">
        <f t="shared" si="9"/>
        <v>157.5</v>
      </c>
    </row>
    <row r="8" spans="1:24" x14ac:dyDescent="0.3">
      <c r="A8" s="3">
        <v>1</v>
      </c>
      <c r="B8" s="94" t="s">
        <v>48</v>
      </c>
      <c r="C8" s="68">
        <v>4</v>
      </c>
      <c r="D8" s="5">
        <v>40</v>
      </c>
      <c r="E8" s="5">
        <v>50</v>
      </c>
      <c r="F8" s="4">
        <v>30</v>
      </c>
      <c r="G8" s="4">
        <v>40</v>
      </c>
      <c r="H8" s="5">
        <v>10</v>
      </c>
      <c r="I8" s="5">
        <v>30</v>
      </c>
      <c r="J8" s="12">
        <f t="shared" si="0"/>
        <v>1.2</v>
      </c>
      <c r="K8" s="12">
        <f t="shared" si="1"/>
        <v>1.6</v>
      </c>
      <c r="L8" s="29">
        <f t="shared" si="2"/>
        <v>100</v>
      </c>
      <c r="M8" s="27">
        <f t="shared" si="3"/>
        <v>40</v>
      </c>
      <c r="N8" s="27">
        <f t="shared" si="4"/>
        <v>50</v>
      </c>
      <c r="O8" s="27">
        <f t="shared" si="5"/>
        <v>30</v>
      </c>
      <c r="P8" s="27">
        <f t="shared" si="6"/>
        <v>40</v>
      </c>
      <c r="Q8" s="27">
        <f t="shared" si="7"/>
        <v>10</v>
      </c>
      <c r="R8" s="27">
        <f t="shared" si="8"/>
        <v>30</v>
      </c>
      <c r="S8" s="27">
        <f t="shared" si="9"/>
        <v>70</v>
      </c>
      <c r="T8" s="27">
        <f t="shared" si="9"/>
        <v>90</v>
      </c>
    </row>
    <row r="9" spans="1:24" s="22" customFormat="1" x14ac:dyDescent="0.3">
      <c r="A9" s="19" t="s">
        <v>31</v>
      </c>
      <c r="B9" s="20">
        <v>25</v>
      </c>
      <c r="C9" s="21">
        <f>SUM(C2:C8)</f>
        <v>37</v>
      </c>
      <c r="D9" s="21"/>
      <c r="E9" s="21"/>
      <c r="F9" s="21"/>
      <c r="G9" s="21"/>
      <c r="H9" s="21"/>
      <c r="I9" s="21"/>
      <c r="J9" s="25">
        <f>SUM(J2:J8)</f>
        <v>12.599999999999998</v>
      </c>
      <c r="K9" s="25">
        <f>SUM(K2:K8)</f>
        <v>16.7</v>
      </c>
      <c r="L9" s="30"/>
      <c r="M9" s="25">
        <f>SUM(M2:M8)</f>
        <v>265</v>
      </c>
      <c r="N9" s="25">
        <f>SUM(N2:N8)</f>
        <v>395</v>
      </c>
      <c r="O9" s="25">
        <f>SUM(O2:O8)</f>
        <v>315</v>
      </c>
      <c r="P9" s="25">
        <f>SUM(P2:P8)</f>
        <v>417.5</v>
      </c>
      <c r="Q9" s="25">
        <f>SUM(Q2:Q8)</f>
        <v>122.5</v>
      </c>
      <c r="R9" s="25">
        <f>SUM(R2:R8)</f>
        <v>345</v>
      </c>
      <c r="S9" s="28">
        <f>SUM(S2:S8)</f>
        <v>580</v>
      </c>
      <c r="T9" s="28">
        <f>SUM(T2:T8)</f>
        <v>812.5</v>
      </c>
      <c r="U9" s="69">
        <v>490</v>
      </c>
      <c r="V9" s="70">
        <f>U9+S9</f>
        <v>1070</v>
      </c>
      <c r="W9" s="70">
        <f>T9+U9</f>
        <v>1302.5</v>
      </c>
      <c r="X9" s="70">
        <v>1225</v>
      </c>
    </row>
    <row r="10" spans="1:24" x14ac:dyDescent="0.3">
      <c r="A10" s="1">
        <v>2</v>
      </c>
      <c r="B10" s="95" t="s">
        <v>49</v>
      </c>
      <c r="C10" s="68">
        <v>2</v>
      </c>
      <c r="D10" s="5">
        <v>35</v>
      </c>
      <c r="E10" s="5">
        <v>50</v>
      </c>
      <c r="F10" s="4">
        <v>20</v>
      </c>
      <c r="G10" s="4">
        <v>30</v>
      </c>
      <c r="H10" s="5">
        <v>20</v>
      </c>
      <c r="I10" s="5">
        <v>45</v>
      </c>
      <c r="J10" s="12">
        <f>(C10*F10)/100</f>
        <v>0.4</v>
      </c>
      <c r="K10" s="12">
        <f>C10*G10/100</f>
        <v>0.6</v>
      </c>
      <c r="L10" s="29">
        <f t="shared" ref="L10:L31" si="10">C10*25</f>
        <v>50</v>
      </c>
      <c r="M10" s="27">
        <f t="shared" ref="M10:M18" si="11">C10*25*D10/100</f>
        <v>17.5</v>
      </c>
      <c r="N10" s="27">
        <f t="shared" si="4"/>
        <v>25</v>
      </c>
      <c r="O10" s="27">
        <f t="shared" si="5"/>
        <v>10</v>
      </c>
      <c r="P10" s="27">
        <f t="shared" si="6"/>
        <v>15</v>
      </c>
      <c r="Q10" s="27">
        <f t="shared" si="7"/>
        <v>10</v>
      </c>
      <c r="R10" s="27">
        <f t="shared" si="8"/>
        <v>22.5</v>
      </c>
      <c r="S10" s="27">
        <f t="shared" si="9"/>
        <v>27.5</v>
      </c>
      <c r="T10" s="27">
        <f t="shared" si="9"/>
        <v>40</v>
      </c>
    </row>
    <row r="11" spans="1:24" x14ac:dyDescent="0.3">
      <c r="A11" s="1">
        <v>2</v>
      </c>
      <c r="B11" s="95" t="s">
        <v>50</v>
      </c>
      <c r="C11" s="68">
        <v>4</v>
      </c>
      <c r="D11" s="5">
        <v>30</v>
      </c>
      <c r="E11" s="5">
        <v>40</v>
      </c>
      <c r="F11" s="4">
        <v>40</v>
      </c>
      <c r="G11" s="4">
        <v>50</v>
      </c>
      <c r="H11" s="5">
        <v>10</v>
      </c>
      <c r="I11" s="5">
        <v>30</v>
      </c>
      <c r="J11" s="12">
        <f t="shared" ref="J11:J18" si="12">(C11*F11)/100</f>
        <v>1.6</v>
      </c>
      <c r="K11" s="12">
        <f t="shared" ref="K11:K18" si="13">C11*G11/100</f>
        <v>2</v>
      </c>
      <c r="L11" s="29">
        <f t="shared" si="10"/>
        <v>100</v>
      </c>
      <c r="M11" s="27">
        <f t="shared" si="11"/>
        <v>30</v>
      </c>
      <c r="N11" s="27">
        <f t="shared" si="4"/>
        <v>40</v>
      </c>
      <c r="O11" s="27">
        <f t="shared" si="5"/>
        <v>40</v>
      </c>
      <c r="P11" s="27">
        <f t="shared" si="6"/>
        <v>50</v>
      </c>
      <c r="Q11" s="27">
        <f t="shared" si="7"/>
        <v>10</v>
      </c>
      <c r="R11" s="27">
        <f t="shared" si="8"/>
        <v>30</v>
      </c>
      <c r="S11" s="27">
        <f t="shared" ref="S11:T31" si="14">M11+O11</f>
        <v>70</v>
      </c>
      <c r="T11" s="27">
        <f t="shared" si="14"/>
        <v>90</v>
      </c>
    </row>
    <row r="12" spans="1:24" x14ac:dyDescent="0.3">
      <c r="A12" s="1">
        <v>2</v>
      </c>
      <c r="B12" s="95" t="s">
        <v>51</v>
      </c>
      <c r="C12" s="68">
        <v>4</v>
      </c>
      <c r="D12" s="5">
        <v>30</v>
      </c>
      <c r="E12" s="5">
        <v>40</v>
      </c>
      <c r="F12" s="4">
        <v>40</v>
      </c>
      <c r="G12" s="4">
        <v>50</v>
      </c>
      <c r="H12" s="5">
        <v>10</v>
      </c>
      <c r="I12" s="5">
        <v>30</v>
      </c>
      <c r="J12" s="12">
        <f t="shared" si="12"/>
        <v>1.6</v>
      </c>
      <c r="K12" s="12">
        <f t="shared" si="13"/>
        <v>2</v>
      </c>
      <c r="L12" s="29">
        <f t="shared" si="10"/>
        <v>100</v>
      </c>
      <c r="M12" s="27">
        <f t="shared" si="11"/>
        <v>30</v>
      </c>
      <c r="N12" s="27">
        <f t="shared" si="4"/>
        <v>40</v>
      </c>
      <c r="O12" s="27">
        <f t="shared" si="5"/>
        <v>40</v>
      </c>
      <c r="P12" s="27">
        <f t="shared" si="6"/>
        <v>50</v>
      </c>
      <c r="Q12" s="27">
        <f t="shared" si="7"/>
        <v>10</v>
      </c>
      <c r="R12" s="27">
        <f t="shared" si="8"/>
        <v>30</v>
      </c>
      <c r="S12" s="27">
        <f t="shared" si="14"/>
        <v>70</v>
      </c>
      <c r="T12" s="27">
        <f t="shared" si="14"/>
        <v>90</v>
      </c>
    </row>
    <row r="13" spans="1:24" x14ac:dyDescent="0.3">
      <c r="A13" s="1">
        <v>2</v>
      </c>
      <c r="B13" s="95" t="s">
        <v>52</v>
      </c>
      <c r="C13" s="68">
        <v>7</v>
      </c>
      <c r="D13" s="5">
        <v>30</v>
      </c>
      <c r="E13" s="5">
        <v>40</v>
      </c>
      <c r="F13" s="4">
        <v>40</v>
      </c>
      <c r="G13" s="4">
        <v>50</v>
      </c>
      <c r="H13" s="5">
        <v>10</v>
      </c>
      <c r="I13" s="5">
        <v>30</v>
      </c>
      <c r="J13" s="12">
        <f t="shared" si="12"/>
        <v>2.8</v>
      </c>
      <c r="K13" s="12">
        <f t="shared" si="13"/>
        <v>3.5</v>
      </c>
      <c r="L13" s="29">
        <f t="shared" si="10"/>
        <v>175</v>
      </c>
      <c r="M13" s="27">
        <f t="shared" si="11"/>
        <v>52.5</v>
      </c>
      <c r="N13" s="27">
        <f t="shared" si="4"/>
        <v>70</v>
      </c>
      <c r="O13" s="27">
        <f t="shared" si="5"/>
        <v>70</v>
      </c>
      <c r="P13" s="27">
        <f t="shared" si="6"/>
        <v>87.5</v>
      </c>
      <c r="Q13" s="27">
        <f t="shared" si="7"/>
        <v>17.5</v>
      </c>
      <c r="R13" s="27">
        <f t="shared" si="8"/>
        <v>52.5</v>
      </c>
      <c r="S13" s="27">
        <f t="shared" si="14"/>
        <v>122.5</v>
      </c>
      <c r="T13" s="27">
        <f t="shared" si="14"/>
        <v>157.5</v>
      </c>
    </row>
    <row r="14" spans="1:24" x14ac:dyDescent="0.3">
      <c r="A14" s="1">
        <v>2</v>
      </c>
      <c r="B14" s="95" t="s">
        <v>53</v>
      </c>
      <c r="C14" s="68">
        <v>4</v>
      </c>
      <c r="D14" s="5">
        <v>30</v>
      </c>
      <c r="E14" s="5">
        <v>40</v>
      </c>
      <c r="F14" s="4">
        <v>40</v>
      </c>
      <c r="G14" s="4">
        <v>50</v>
      </c>
      <c r="H14" s="5">
        <v>10</v>
      </c>
      <c r="I14" s="5">
        <v>30</v>
      </c>
      <c r="J14" s="12">
        <f t="shared" si="12"/>
        <v>1.6</v>
      </c>
      <c r="K14" s="12">
        <f t="shared" si="13"/>
        <v>2</v>
      </c>
      <c r="L14" s="29">
        <f t="shared" si="10"/>
        <v>100</v>
      </c>
      <c r="M14" s="27">
        <f t="shared" si="11"/>
        <v>30</v>
      </c>
      <c r="N14" s="27">
        <f t="shared" si="4"/>
        <v>40</v>
      </c>
      <c r="O14" s="27">
        <f t="shared" si="5"/>
        <v>40</v>
      </c>
      <c r="P14" s="27">
        <f t="shared" si="6"/>
        <v>50</v>
      </c>
      <c r="Q14" s="27">
        <f t="shared" si="7"/>
        <v>10</v>
      </c>
      <c r="R14" s="27">
        <f t="shared" si="8"/>
        <v>30</v>
      </c>
      <c r="S14" s="27">
        <f t="shared" si="14"/>
        <v>70</v>
      </c>
      <c r="T14" s="27">
        <f t="shared" si="14"/>
        <v>90</v>
      </c>
    </row>
    <row r="15" spans="1:24" ht="27.6" x14ac:dyDescent="0.3">
      <c r="A15" s="1">
        <v>2</v>
      </c>
      <c r="B15" s="95" t="s">
        <v>54</v>
      </c>
      <c r="C15" s="68">
        <v>2</v>
      </c>
      <c r="D15" s="5">
        <v>30</v>
      </c>
      <c r="E15" s="5">
        <v>40</v>
      </c>
      <c r="F15" s="4">
        <v>40</v>
      </c>
      <c r="G15" s="4">
        <v>50</v>
      </c>
      <c r="H15" s="5">
        <v>10</v>
      </c>
      <c r="I15" s="5">
        <v>30</v>
      </c>
      <c r="J15" s="12">
        <f t="shared" si="12"/>
        <v>0.8</v>
      </c>
      <c r="K15" s="12">
        <f t="shared" si="13"/>
        <v>1</v>
      </c>
      <c r="L15" s="29">
        <f t="shared" si="10"/>
        <v>50</v>
      </c>
      <c r="M15" s="27">
        <f t="shared" si="11"/>
        <v>15</v>
      </c>
      <c r="N15" s="27">
        <f t="shared" si="4"/>
        <v>20</v>
      </c>
      <c r="O15" s="27">
        <f t="shared" si="5"/>
        <v>20</v>
      </c>
      <c r="P15" s="27">
        <f t="shared" si="6"/>
        <v>25</v>
      </c>
      <c r="Q15" s="27">
        <f t="shared" si="7"/>
        <v>5</v>
      </c>
      <c r="R15" s="27">
        <f t="shared" si="8"/>
        <v>15</v>
      </c>
      <c r="S15" s="27">
        <f t="shared" si="14"/>
        <v>35</v>
      </c>
      <c r="T15" s="27">
        <f t="shared" si="14"/>
        <v>45</v>
      </c>
    </row>
    <row r="16" spans="1:24" x14ac:dyDescent="0.3">
      <c r="A16" s="1">
        <v>2</v>
      </c>
      <c r="B16" s="95" t="s">
        <v>55</v>
      </c>
      <c r="C16" s="68">
        <v>5</v>
      </c>
      <c r="D16" s="5">
        <v>30</v>
      </c>
      <c r="E16" s="5">
        <v>40</v>
      </c>
      <c r="F16" s="4">
        <v>40</v>
      </c>
      <c r="G16" s="4">
        <v>50</v>
      </c>
      <c r="H16" s="5">
        <v>10</v>
      </c>
      <c r="I16" s="5">
        <v>30</v>
      </c>
      <c r="J16" s="12">
        <f t="shared" si="12"/>
        <v>2</v>
      </c>
      <c r="K16" s="12">
        <f t="shared" si="13"/>
        <v>2.5</v>
      </c>
      <c r="L16" s="29">
        <f t="shared" si="10"/>
        <v>125</v>
      </c>
      <c r="M16" s="27">
        <f t="shared" si="11"/>
        <v>37.5</v>
      </c>
      <c r="N16" s="27">
        <f t="shared" si="4"/>
        <v>50</v>
      </c>
      <c r="O16" s="27">
        <f t="shared" si="5"/>
        <v>50</v>
      </c>
      <c r="P16" s="27">
        <f t="shared" si="6"/>
        <v>62.5</v>
      </c>
      <c r="Q16" s="27">
        <f t="shared" si="7"/>
        <v>12.5</v>
      </c>
      <c r="R16" s="27">
        <f t="shared" si="8"/>
        <v>37.5</v>
      </c>
      <c r="S16" s="27">
        <f t="shared" si="14"/>
        <v>87.5</v>
      </c>
      <c r="T16" s="27">
        <f t="shared" si="14"/>
        <v>112.5</v>
      </c>
    </row>
    <row r="17" spans="1:24" ht="27.6" x14ac:dyDescent="0.3">
      <c r="A17" s="1">
        <v>2</v>
      </c>
      <c r="B17" s="95" t="s">
        <v>56</v>
      </c>
      <c r="C17" s="68">
        <v>3</v>
      </c>
      <c r="D17" s="5">
        <v>20</v>
      </c>
      <c r="E17" s="5">
        <v>30</v>
      </c>
      <c r="F17" s="4">
        <v>40</v>
      </c>
      <c r="G17" s="4">
        <v>60</v>
      </c>
      <c r="H17" s="5">
        <v>10</v>
      </c>
      <c r="I17" s="5">
        <v>40</v>
      </c>
      <c r="J17" s="12">
        <f t="shared" si="12"/>
        <v>1.2</v>
      </c>
      <c r="K17" s="12">
        <f t="shared" si="13"/>
        <v>1.8</v>
      </c>
      <c r="L17" s="29">
        <f t="shared" si="10"/>
        <v>75</v>
      </c>
      <c r="M17" s="27">
        <f t="shared" si="11"/>
        <v>15</v>
      </c>
      <c r="N17" s="27">
        <f t="shared" si="4"/>
        <v>22.5</v>
      </c>
      <c r="O17" s="27">
        <f t="shared" si="5"/>
        <v>30</v>
      </c>
      <c r="P17" s="27">
        <f t="shared" si="6"/>
        <v>45</v>
      </c>
      <c r="Q17" s="27">
        <f t="shared" si="7"/>
        <v>7.5</v>
      </c>
      <c r="R17" s="27">
        <f t="shared" si="8"/>
        <v>30</v>
      </c>
      <c r="S17" s="27">
        <f t="shared" si="14"/>
        <v>45</v>
      </c>
      <c r="T17" s="27">
        <f t="shared" si="14"/>
        <v>67.5</v>
      </c>
    </row>
    <row r="18" spans="1:24" x14ac:dyDescent="0.3">
      <c r="A18" s="1">
        <v>2</v>
      </c>
      <c r="B18" s="94" t="s">
        <v>57</v>
      </c>
      <c r="C18" s="68">
        <v>4</v>
      </c>
      <c r="D18" s="5">
        <v>10</v>
      </c>
      <c r="E18" s="5">
        <v>20</v>
      </c>
      <c r="F18" s="4">
        <v>60</v>
      </c>
      <c r="G18" s="4">
        <v>80</v>
      </c>
      <c r="H18" s="5">
        <v>10</v>
      </c>
      <c r="I18" s="5">
        <v>30</v>
      </c>
      <c r="J18" s="12">
        <f t="shared" si="12"/>
        <v>2.4</v>
      </c>
      <c r="K18" s="12">
        <f t="shared" si="13"/>
        <v>3.2</v>
      </c>
      <c r="L18" s="29">
        <f t="shared" si="10"/>
        <v>100</v>
      </c>
      <c r="M18" s="27">
        <f t="shared" si="11"/>
        <v>10</v>
      </c>
      <c r="N18" s="27">
        <f t="shared" si="4"/>
        <v>20</v>
      </c>
      <c r="O18" s="27">
        <f t="shared" si="5"/>
        <v>60</v>
      </c>
      <c r="P18" s="27">
        <f t="shared" si="6"/>
        <v>80</v>
      </c>
      <c r="Q18" s="27">
        <f t="shared" si="7"/>
        <v>10</v>
      </c>
      <c r="R18" s="27">
        <f t="shared" si="8"/>
        <v>30</v>
      </c>
      <c r="S18" s="27">
        <f t="shared" si="14"/>
        <v>70</v>
      </c>
      <c r="T18" s="27">
        <f t="shared" si="14"/>
        <v>100</v>
      </c>
    </row>
    <row r="19" spans="1:24" s="22" customFormat="1" x14ac:dyDescent="0.3">
      <c r="A19" s="23" t="s">
        <v>31</v>
      </c>
      <c r="B19" s="20">
        <v>25</v>
      </c>
      <c r="C19" s="21">
        <f>SUM(C10:C18)</f>
        <v>35</v>
      </c>
      <c r="D19" s="21"/>
      <c r="E19" s="21"/>
      <c r="F19" s="21"/>
      <c r="G19" s="21"/>
      <c r="H19" s="21"/>
      <c r="I19" s="21"/>
      <c r="J19" s="24">
        <f>SUM(J10:J18)</f>
        <v>14.4</v>
      </c>
      <c r="K19" s="24">
        <f>SUM(K10:K18)</f>
        <v>18.600000000000001</v>
      </c>
      <c r="L19" s="30"/>
      <c r="M19" s="25">
        <f>SUM(M10:M18)</f>
        <v>237.5</v>
      </c>
      <c r="N19" s="25">
        <f>SUM(N10:N18)</f>
        <v>327.5</v>
      </c>
      <c r="O19" s="25">
        <f>SUM(O10:O18)</f>
        <v>360</v>
      </c>
      <c r="P19" s="25">
        <f>SUM(P10:P18)</f>
        <v>465</v>
      </c>
      <c r="Q19" s="25">
        <f>SUM(Q10:Q18)</f>
        <v>92.5</v>
      </c>
      <c r="R19" s="25">
        <f>SUM(R10:R18)</f>
        <v>277.5</v>
      </c>
      <c r="S19" s="28">
        <f>SUM(S10:S18)</f>
        <v>597.5</v>
      </c>
      <c r="T19" s="28">
        <f>SUM(T10:T18)</f>
        <v>792.5</v>
      </c>
      <c r="U19" s="69">
        <v>490</v>
      </c>
      <c r="V19" s="70">
        <f>U19+S19</f>
        <v>1087.5</v>
      </c>
      <c r="W19" s="70">
        <f>T19+U19</f>
        <v>1282.5</v>
      </c>
      <c r="X19" s="70">
        <v>1225</v>
      </c>
    </row>
    <row r="20" spans="1:24" x14ac:dyDescent="0.3">
      <c r="A20" s="1">
        <v>3</v>
      </c>
      <c r="B20" s="95" t="s">
        <v>41</v>
      </c>
      <c r="C20" s="68">
        <v>4</v>
      </c>
      <c r="D20" s="5">
        <v>60</v>
      </c>
      <c r="E20" s="5">
        <v>80</v>
      </c>
      <c r="F20" s="4">
        <v>10</v>
      </c>
      <c r="G20" s="4">
        <v>20</v>
      </c>
      <c r="H20" s="5">
        <v>10</v>
      </c>
      <c r="I20" s="5">
        <v>20</v>
      </c>
      <c r="J20" s="11">
        <f t="shared" ref="J20:K33" si="15">(C20*F20)/100</f>
        <v>0.4</v>
      </c>
      <c r="K20" s="11">
        <f t="shared" ref="K20:K31" si="16">C20*G20/100</f>
        <v>0.8</v>
      </c>
      <c r="L20" s="29">
        <f t="shared" si="10"/>
        <v>100</v>
      </c>
      <c r="M20" s="27">
        <f t="shared" ref="M20:M31" si="17">C20*25*D20/100</f>
        <v>60</v>
      </c>
      <c r="N20" s="27">
        <f t="shared" si="4"/>
        <v>80</v>
      </c>
      <c r="O20" s="27">
        <f t="shared" si="5"/>
        <v>10</v>
      </c>
      <c r="P20" s="27">
        <f t="shared" si="6"/>
        <v>20</v>
      </c>
      <c r="Q20" s="27">
        <f t="shared" ref="Q20:Q31" si="18">C20*25*H20/100</f>
        <v>10</v>
      </c>
      <c r="R20" s="27">
        <f t="shared" si="8"/>
        <v>20</v>
      </c>
      <c r="S20" s="27">
        <f t="shared" si="14"/>
        <v>70</v>
      </c>
      <c r="T20" s="27">
        <f t="shared" si="14"/>
        <v>100</v>
      </c>
      <c r="U20" s="71"/>
    </row>
    <row r="21" spans="1:24" x14ac:dyDescent="0.3">
      <c r="A21" s="1">
        <v>3</v>
      </c>
      <c r="B21" s="95" t="s">
        <v>84</v>
      </c>
      <c r="C21" s="68">
        <v>1</v>
      </c>
      <c r="D21" s="5">
        <v>35</v>
      </c>
      <c r="E21" s="5">
        <v>50</v>
      </c>
      <c r="F21" s="4">
        <v>20</v>
      </c>
      <c r="G21" s="4">
        <v>30</v>
      </c>
      <c r="H21" s="5">
        <v>20</v>
      </c>
      <c r="I21" s="5">
        <v>45</v>
      </c>
      <c r="J21" s="11">
        <f t="shared" si="15"/>
        <v>0.2</v>
      </c>
      <c r="K21" s="11">
        <f t="shared" si="16"/>
        <v>0.3</v>
      </c>
      <c r="L21" s="29">
        <f t="shared" si="10"/>
        <v>25</v>
      </c>
      <c r="M21" s="27">
        <f t="shared" si="17"/>
        <v>8.75</v>
      </c>
      <c r="N21" s="27">
        <f t="shared" si="4"/>
        <v>12.5</v>
      </c>
      <c r="O21" s="27">
        <f t="shared" si="5"/>
        <v>5</v>
      </c>
      <c r="P21" s="27">
        <f t="shared" si="6"/>
        <v>7.5</v>
      </c>
      <c r="Q21" s="27">
        <f t="shared" si="18"/>
        <v>5</v>
      </c>
      <c r="R21" s="27">
        <f t="shared" si="8"/>
        <v>11.25</v>
      </c>
      <c r="S21" s="27">
        <f t="shared" si="14"/>
        <v>13.75</v>
      </c>
      <c r="T21" s="27">
        <f t="shared" si="14"/>
        <v>20</v>
      </c>
      <c r="U21" s="71"/>
    </row>
    <row r="22" spans="1:24" x14ac:dyDescent="0.3">
      <c r="A22" s="1">
        <v>3</v>
      </c>
      <c r="B22" s="95" t="s">
        <v>58</v>
      </c>
      <c r="C22" s="68">
        <v>2</v>
      </c>
      <c r="D22" s="5">
        <v>35</v>
      </c>
      <c r="E22" s="5">
        <v>50</v>
      </c>
      <c r="F22" s="4">
        <v>20</v>
      </c>
      <c r="G22" s="4">
        <v>30</v>
      </c>
      <c r="H22" s="5">
        <v>20</v>
      </c>
      <c r="I22" s="5">
        <v>45</v>
      </c>
      <c r="J22" s="11">
        <f t="shared" si="15"/>
        <v>0.4</v>
      </c>
      <c r="K22" s="11">
        <f t="shared" si="16"/>
        <v>0.6</v>
      </c>
      <c r="L22" s="29">
        <f t="shared" si="10"/>
        <v>50</v>
      </c>
      <c r="M22" s="27">
        <f t="shared" si="17"/>
        <v>17.5</v>
      </c>
      <c r="N22" s="27">
        <f t="shared" si="4"/>
        <v>25</v>
      </c>
      <c r="O22" s="27">
        <f t="shared" si="5"/>
        <v>10</v>
      </c>
      <c r="P22" s="27">
        <f t="shared" si="6"/>
        <v>15</v>
      </c>
      <c r="Q22" s="27">
        <f t="shared" si="18"/>
        <v>10</v>
      </c>
      <c r="R22" s="27">
        <f t="shared" si="8"/>
        <v>22.5</v>
      </c>
      <c r="S22" s="27">
        <f t="shared" si="14"/>
        <v>27.5</v>
      </c>
      <c r="T22" s="27">
        <f t="shared" si="14"/>
        <v>40</v>
      </c>
      <c r="U22" s="71"/>
    </row>
    <row r="23" spans="1:24" x14ac:dyDescent="0.3">
      <c r="A23" s="1">
        <v>3</v>
      </c>
      <c r="B23" s="94" t="s">
        <v>59</v>
      </c>
      <c r="C23" s="74">
        <v>4</v>
      </c>
      <c r="D23" s="5">
        <v>20</v>
      </c>
      <c r="E23" s="5">
        <v>30</v>
      </c>
      <c r="F23" s="4">
        <v>50</v>
      </c>
      <c r="G23" s="4">
        <v>70</v>
      </c>
      <c r="H23" s="5">
        <v>0</v>
      </c>
      <c r="I23" s="5">
        <v>30</v>
      </c>
      <c r="J23" s="11">
        <f t="shared" si="15"/>
        <v>2</v>
      </c>
      <c r="K23" s="11">
        <f t="shared" si="16"/>
        <v>2.8</v>
      </c>
      <c r="L23" s="29">
        <f t="shared" si="10"/>
        <v>100</v>
      </c>
      <c r="M23" s="27">
        <f t="shared" si="17"/>
        <v>20</v>
      </c>
      <c r="N23" s="27">
        <f t="shared" si="4"/>
        <v>30</v>
      </c>
      <c r="O23" s="27">
        <f t="shared" si="5"/>
        <v>50</v>
      </c>
      <c r="P23" s="27">
        <f t="shared" si="6"/>
        <v>70</v>
      </c>
      <c r="Q23" s="27">
        <f t="shared" si="18"/>
        <v>0</v>
      </c>
      <c r="R23" s="27">
        <f t="shared" si="8"/>
        <v>30</v>
      </c>
      <c r="S23" s="27">
        <f t="shared" si="14"/>
        <v>70</v>
      </c>
      <c r="T23" s="27">
        <f t="shared" si="14"/>
        <v>100</v>
      </c>
      <c r="U23" s="71"/>
    </row>
    <row r="24" spans="1:24" x14ac:dyDescent="0.3">
      <c r="A24" s="1">
        <v>3</v>
      </c>
      <c r="B24" s="94" t="s">
        <v>60</v>
      </c>
      <c r="C24" s="68">
        <v>4</v>
      </c>
      <c r="D24" s="5">
        <v>40</v>
      </c>
      <c r="E24" s="5">
        <v>50</v>
      </c>
      <c r="F24" s="4">
        <v>30</v>
      </c>
      <c r="G24" s="4">
        <v>50</v>
      </c>
      <c r="H24" s="5">
        <v>0</v>
      </c>
      <c r="I24" s="5">
        <v>30</v>
      </c>
      <c r="J24" s="11">
        <f t="shared" si="15"/>
        <v>1.2</v>
      </c>
      <c r="K24" s="11">
        <f t="shared" si="16"/>
        <v>2</v>
      </c>
      <c r="L24" s="29">
        <f t="shared" si="10"/>
        <v>100</v>
      </c>
      <c r="M24" s="27">
        <f t="shared" si="17"/>
        <v>40</v>
      </c>
      <c r="N24" s="27">
        <f t="shared" si="4"/>
        <v>50</v>
      </c>
      <c r="O24" s="27">
        <f t="shared" si="5"/>
        <v>30</v>
      </c>
      <c r="P24" s="27">
        <f t="shared" si="6"/>
        <v>50</v>
      </c>
      <c r="Q24" s="27">
        <f t="shared" si="18"/>
        <v>0</v>
      </c>
      <c r="R24" s="27">
        <f t="shared" si="8"/>
        <v>30</v>
      </c>
      <c r="S24" s="27">
        <f t="shared" si="14"/>
        <v>70</v>
      </c>
      <c r="T24" s="27">
        <f t="shared" si="14"/>
        <v>100</v>
      </c>
      <c r="U24" s="71"/>
    </row>
    <row r="25" spans="1:24" ht="12" customHeight="1" x14ac:dyDescent="0.3">
      <c r="A25" s="1">
        <v>3</v>
      </c>
      <c r="B25" s="95" t="s">
        <v>61</v>
      </c>
      <c r="C25" s="68">
        <v>3</v>
      </c>
      <c r="D25" s="5">
        <v>40</v>
      </c>
      <c r="E25" s="5">
        <v>50</v>
      </c>
      <c r="F25" s="4">
        <v>30</v>
      </c>
      <c r="G25" s="4">
        <v>40</v>
      </c>
      <c r="H25" s="5">
        <v>10</v>
      </c>
      <c r="I25" s="5">
        <v>30</v>
      </c>
      <c r="J25" s="11">
        <f t="shared" si="15"/>
        <v>0.9</v>
      </c>
      <c r="K25" s="11">
        <f t="shared" si="16"/>
        <v>1.2</v>
      </c>
      <c r="L25" s="29">
        <f t="shared" si="10"/>
        <v>75</v>
      </c>
      <c r="M25" s="27">
        <f t="shared" si="17"/>
        <v>30</v>
      </c>
      <c r="N25" s="27">
        <f t="shared" si="4"/>
        <v>37.5</v>
      </c>
      <c r="O25" s="27">
        <f t="shared" si="5"/>
        <v>22.5</v>
      </c>
      <c r="P25" s="27">
        <f t="shared" si="6"/>
        <v>30</v>
      </c>
      <c r="Q25" s="27">
        <f t="shared" si="18"/>
        <v>7.5</v>
      </c>
      <c r="R25" s="27">
        <f t="shared" si="8"/>
        <v>22.5</v>
      </c>
      <c r="S25" s="27">
        <f t="shared" si="14"/>
        <v>52.5</v>
      </c>
      <c r="T25" s="27">
        <f t="shared" si="14"/>
        <v>67.5</v>
      </c>
      <c r="U25" s="71"/>
    </row>
    <row r="26" spans="1:24" x14ac:dyDescent="0.3">
      <c r="A26" s="1">
        <v>3</v>
      </c>
      <c r="B26" s="94" t="s">
        <v>85</v>
      </c>
      <c r="C26" s="68">
        <v>4</v>
      </c>
      <c r="D26" s="5">
        <v>10</v>
      </c>
      <c r="E26" s="5">
        <v>20</v>
      </c>
      <c r="F26" s="4">
        <v>50</v>
      </c>
      <c r="G26" s="4">
        <v>70</v>
      </c>
      <c r="H26" s="5">
        <v>10</v>
      </c>
      <c r="I26" s="5">
        <v>40</v>
      </c>
      <c r="J26" s="11">
        <f t="shared" si="15"/>
        <v>2</v>
      </c>
      <c r="K26" s="11">
        <f t="shared" si="16"/>
        <v>2.8</v>
      </c>
      <c r="L26" s="29">
        <f t="shared" si="10"/>
        <v>100</v>
      </c>
      <c r="M26" s="27">
        <f t="shared" si="17"/>
        <v>10</v>
      </c>
      <c r="N26" s="27">
        <f t="shared" si="4"/>
        <v>20</v>
      </c>
      <c r="O26" s="27">
        <f t="shared" si="5"/>
        <v>50</v>
      </c>
      <c r="P26" s="27">
        <f t="shared" si="6"/>
        <v>70</v>
      </c>
      <c r="Q26" s="27">
        <f t="shared" si="18"/>
        <v>10</v>
      </c>
      <c r="R26" s="27">
        <f t="shared" si="8"/>
        <v>40</v>
      </c>
      <c r="S26" s="27">
        <f t="shared" si="14"/>
        <v>60</v>
      </c>
      <c r="T26" s="27">
        <f t="shared" si="14"/>
        <v>90</v>
      </c>
      <c r="U26" s="71"/>
    </row>
    <row r="27" spans="1:24" ht="27" customHeight="1" x14ac:dyDescent="0.3">
      <c r="A27" s="1">
        <v>3</v>
      </c>
      <c r="B27" s="96" t="s">
        <v>67</v>
      </c>
      <c r="C27" s="68">
        <v>3</v>
      </c>
      <c r="D27" s="5">
        <v>30</v>
      </c>
      <c r="E27" s="5">
        <v>40</v>
      </c>
      <c r="F27" s="4">
        <v>40</v>
      </c>
      <c r="G27" s="4">
        <v>50</v>
      </c>
      <c r="H27" s="5">
        <v>10</v>
      </c>
      <c r="I27" s="5">
        <v>30</v>
      </c>
      <c r="J27" s="11">
        <f t="shared" si="15"/>
        <v>1.2</v>
      </c>
      <c r="K27" s="11">
        <f t="shared" si="16"/>
        <v>1.5</v>
      </c>
      <c r="L27" s="29">
        <f t="shared" si="10"/>
        <v>75</v>
      </c>
      <c r="M27" s="27">
        <f t="shared" si="17"/>
        <v>22.5</v>
      </c>
      <c r="N27" s="27">
        <f t="shared" si="4"/>
        <v>30</v>
      </c>
      <c r="O27" s="27">
        <f t="shared" si="5"/>
        <v>30</v>
      </c>
      <c r="P27" s="27">
        <f t="shared" si="6"/>
        <v>37.5</v>
      </c>
      <c r="Q27" s="27">
        <f t="shared" si="18"/>
        <v>7.5</v>
      </c>
      <c r="R27" s="27">
        <f t="shared" si="8"/>
        <v>22.5</v>
      </c>
      <c r="S27" s="27">
        <f t="shared" si="14"/>
        <v>52.5</v>
      </c>
      <c r="T27" s="27">
        <f t="shared" si="14"/>
        <v>67.5</v>
      </c>
      <c r="U27" s="71"/>
    </row>
    <row r="28" spans="1:24" ht="27.6" x14ac:dyDescent="0.3">
      <c r="A28" s="1">
        <v>3</v>
      </c>
      <c r="B28" s="96" t="s">
        <v>68</v>
      </c>
      <c r="C28" s="68">
        <v>4</v>
      </c>
      <c r="D28" s="5">
        <v>20</v>
      </c>
      <c r="E28" s="5">
        <v>40</v>
      </c>
      <c r="F28" s="4">
        <v>40</v>
      </c>
      <c r="G28" s="4">
        <v>55</v>
      </c>
      <c r="H28" s="5">
        <v>5</v>
      </c>
      <c r="I28" s="5">
        <v>40</v>
      </c>
      <c r="J28" s="11">
        <f t="shared" si="15"/>
        <v>1.6</v>
      </c>
      <c r="K28" s="11">
        <f t="shared" si="16"/>
        <v>2.2000000000000002</v>
      </c>
      <c r="L28" s="29">
        <f t="shared" si="10"/>
        <v>100</v>
      </c>
      <c r="M28" s="27">
        <f t="shared" si="17"/>
        <v>20</v>
      </c>
      <c r="N28" s="27">
        <f t="shared" si="4"/>
        <v>40</v>
      </c>
      <c r="O28" s="27">
        <f t="shared" si="5"/>
        <v>40</v>
      </c>
      <c r="P28" s="27">
        <f t="shared" si="6"/>
        <v>55</v>
      </c>
      <c r="Q28" s="27">
        <f t="shared" si="18"/>
        <v>5</v>
      </c>
      <c r="R28" s="27">
        <f t="shared" si="8"/>
        <v>40</v>
      </c>
      <c r="S28" s="27">
        <f t="shared" si="14"/>
        <v>60</v>
      </c>
      <c r="T28" s="27">
        <f t="shared" si="14"/>
        <v>95</v>
      </c>
      <c r="U28" s="71"/>
    </row>
    <row r="29" spans="1:24" ht="27.6" x14ac:dyDescent="0.3">
      <c r="A29" s="1">
        <v>3</v>
      </c>
      <c r="B29" s="96" t="s">
        <v>69</v>
      </c>
      <c r="C29" s="68">
        <v>3</v>
      </c>
      <c r="D29" s="5">
        <v>30</v>
      </c>
      <c r="E29" s="5">
        <v>40</v>
      </c>
      <c r="F29" s="4">
        <v>40</v>
      </c>
      <c r="G29" s="4">
        <v>50</v>
      </c>
      <c r="H29" s="5">
        <v>10</v>
      </c>
      <c r="I29" s="5">
        <v>30</v>
      </c>
      <c r="J29" s="11">
        <f t="shared" si="15"/>
        <v>1.2</v>
      </c>
      <c r="K29" s="11">
        <f t="shared" si="16"/>
        <v>1.5</v>
      </c>
      <c r="L29" s="29">
        <f t="shared" si="10"/>
        <v>75</v>
      </c>
      <c r="M29" s="27">
        <f t="shared" si="17"/>
        <v>22.5</v>
      </c>
      <c r="N29" s="27">
        <f t="shared" si="4"/>
        <v>30</v>
      </c>
      <c r="O29" s="27">
        <f t="shared" si="5"/>
        <v>30</v>
      </c>
      <c r="P29" s="27">
        <f t="shared" si="6"/>
        <v>37.5</v>
      </c>
      <c r="Q29" s="27">
        <f t="shared" si="18"/>
        <v>7.5</v>
      </c>
      <c r="R29" s="27">
        <f t="shared" si="8"/>
        <v>22.5</v>
      </c>
      <c r="S29" s="27">
        <f t="shared" si="14"/>
        <v>52.5</v>
      </c>
      <c r="T29" s="27">
        <f t="shared" si="14"/>
        <v>67.5</v>
      </c>
      <c r="U29" s="71"/>
    </row>
    <row r="30" spans="1:24" x14ac:dyDescent="0.3">
      <c r="A30" s="1">
        <v>3</v>
      </c>
      <c r="B30" s="98" t="s">
        <v>71</v>
      </c>
      <c r="C30" s="100">
        <v>5</v>
      </c>
      <c r="D30" s="5">
        <v>30</v>
      </c>
      <c r="E30" s="5">
        <v>40</v>
      </c>
      <c r="F30" s="4">
        <v>30</v>
      </c>
      <c r="G30" s="4">
        <v>50</v>
      </c>
      <c r="H30" s="5">
        <v>10</v>
      </c>
      <c r="I30" s="5">
        <v>40</v>
      </c>
      <c r="J30" s="11">
        <f t="shared" si="15"/>
        <v>1.5</v>
      </c>
      <c r="K30" s="11">
        <f t="shared" si="16"/>
        <v>2.5</v>
      </c>
      <c r="L30" s="29">
        <f t="shared" si="10"/>
        <v>125</v>
      </c>
      <c r="M30" s="27">
        <f t="shared" si="17"/>
        <v>37.5</v>
      </c>
      <c r="N30" s="27">
        <f t="shared" si="4"/>
        <v>50</v>
      </c>
      <c r="O30" s="27">
        <f t="shared" si="5"/>
        <v>37.5</v>
      </c>
      <c r="P30" s="27">
        <f t="shared" si="6"/>
        <v>62.5</v>
      </c>
      <c r="Q30" s="27">
        <f t="shared" si="18"/>
        <v>12.5</v>
      </c>
      <c r="R30" s="27">
        <f t="shared" si="8"/>
        <v>50</v>
      </c>
      <c r="S30" s="27">
        <f t="shared" si="14"/>
        <v>75</v>
      </c>
      <c r="T30" s="27">
        <f t="shared" si="14"/>
        <v>112.5</v>
      </c>
      <c r="U30" s="71"/>
    </row>
    <row r="31" spans="1:24" ht="27.6" x14ac:dyDescent="0.3">
      <c r="A31" s="1">
        <v>3</v>
      </c>
      <c r="B31" s="98" t="s">
        <v>72</v>
      </c>
      <c r="C31" s="100">
        <v>3</v>
      </c>
      <c r="D31" s="5">
        <v>30</v>
      </c>
      <c r="E31" s="5">
        <v>40</v>
      </c>
      <c r="F31" s="4">
        <v>30</v>
      </c>
      <c r="G31" s="4">
        <v>50</v>
      </c>
      <c r="H31" s="5">
        <v>10</v>
      </c>
      <c r="I31" s="5">
        <v>40</v>
      </c>
      <c r="J31" s="11">
        <f t="shared" si="15"/>
        <v>0.9</v>
      </c>
      <c r="K31" s="11">
        <f t="shared" si="16"/>
        <v>1.5</v>
      </c>
      <c r="L31" s="29">
        <f t="shared" si="10"/>
        <v>75</v>
      </c>
      <c r="M31" s="27">
        <f t="shared" si="17"/>
        <v>22.5</v>
      </c>
      <c r="N31" s="27">
        <f t="shared" si="4"/>
        <v>30</v>
      </c>
      <c r="O31" s="27">
        <f t="shared" si="5"/>
        <v>22.5</v>
      </c>
      <c r="P31" s="27">
        <f t="shared" si="6"/>
        <v>37.5</v>
      </c>
      <c r="Q31" s="27">
        <f t="shared" si="18"/>
        <v>7.5</v>
      </c>
      <c r="R31" s="27">
        <f t="shared" si="8"/>
        <v>30</v>
      </c>
      <c r="S31" s="27">
        <f t="shared" si="14"/>
        <v>45</v>
      </c>
      <c r="T31" s="27">
        <f t="shared" si="14"/>
        <v>67.5</v>
      </c>
      <c r="U31" s="71"/>
    </row>
    <row r="32" spans="1:24" s="22" customFormat="1" x14ac:dyDescent="0.3">
      <c r="A32" s="26" t="s">
        <v>31</v>
      </c>
      <c r="B32" s="20">
        <v>23</v>
      </c>
      <c r="C32" s="21">
        <f>SUM(C20:C31)</f>
        <v>40</v>
      </c>
      <c r="D32" s="21"/>
      <c r="E32" s="21"/>
      <c r="F32" s="21"/>
      <c r="G32" s="21"/>
      <c r="H32" s="21"/>
      <c r="I32" s="21"/>
      <c r="J32" s="25">
        <f>SUM(J24:J31)</f>
        <v>10.5</v>
      </c>
      <c r="K32" s="25">
        <f>SUM(K24:K31)</f>
        <v>15.2</v>
      </c>
      <c r="L32" s="30"/>
      <c r="M32" s="25">
        <f>SUM(M20:M31)</f>
        <v>311.25</v>
      </c>
      <c r="N32" s="25">
        <f>SUM(N20:N31)</f>
        <v>435</v>
      </c>
      <c r="O32" s="25">
        <f>SUM(O20:O31)</f>
        <v>337.5</v>
      </c>
      <c r="P32" s="25">
        <f>SUM(P20:P31)</f>
        <v>492.5</v>
      </c>
      <c r="Q32" s="25">
        <f>SUM(Q20:Q31)</f>
        <v>82.5</v>
      </c>
      <c r="R32" s="25">
        <f>SUM(R20:R31)</f>
        <v>341.25</v>
      </c>
      <c r="S32" s="28">
        <f>SUM(S20:S31)</f>
        <v>648.75</v>
      </c>
      <c r="T32" s="28">
        <f>SUM(T20:T31)</f>
        <v>927.5</v>
      </c>
      <c r="U32" s="70">
        <v>455</v>
      </c>
      <c r="V32" s="70">
        <f>S32+U32</f>
        <v>1103.75</v>
      </c>
      <c r="W32" s="70">
        <f>T32+U32</f>
        <v>1382.5</v>
      </c>
      <c r="X32" s="70">
        <v>1225</v>
      </c>
    </row>
    <row r="33" spans="1:24" x14ac:dyDescent="0.3">
      <c r="A33" s="1">
        <v>4</v>
      </c>
      <c r="B33" s="95" t="s">
        <v>62</v>
      </c>
      <c r="C33" s="74">
        <v>2</v>
      </c>
      <c r="D33" s="75">
        <v>35</v>
      </c>
      <c r="E33" s="75">
        <v>50</v>
      </c>
      <c r="F33" s="76">
        <v>20</v>
      </c>
      <c r="G33" s="76">
        <v>30</v>
      </c>
      <c r="H33" s="75">
        <v>20</v>
      </c>
      <c r="I33" s="75">
        <v>45</v>
      </c>
      <c r="J33" s="36">
        <f t="shared" si="15"/>
        <v>0.4</v>
      </c>
      <c r="K33" s="36">
        <f t="shared" si="15"/>
        <v>10.5</v>
      </c>
      <c r="L33" s="29">
        <f t="shared" ref="L33:L40" si="19">C33*25</f>
        <v>50</v>
      </c>
      <c r="M33" s="27">
        <f t="shared" ref="M33:M40" si="20">C33*25*D33/100</f>
        <v>17.5</v>
      </c>
      <c r="N33" s="27">
        <f t="shared" ref="N33:N40" si="21">C33*25*E33/100</f>
        <v>25</v>
      </c>
      <c r="O33" s="27">
        <f t="shared" ref="O33:O40" si="22">C33*25*F33/100</f>
        <v>10</v>
      </c>
      <c r="P33" s="27">
        <f t="shared" ref="P33:P40" si="23">C33*25*G33/100</f>
        <v>15</v>
      </c>
      <c r="Q33" s="27">
        <f t="shared" ref="Q33:Q40" si="24">C33*25*H33/100</f>
        <v>10</v>
      </c>
      <c r="R33" s="27">
        <f t="shared" ref="R33:R40" si="25">C33*25*I33/100</f>
        <v>22.5</v>
      </c>
      <c r="S33" s="34">
        <f t="shared" ref="S33:T40" si="26">M33+O33</f>
        <v>27.5</v>
      </c>
      <c r="T33" s="34">
        <f t="shared" si="26"/>
        <v>40</v>
      </c>
      <c r="U33" s="72"/>
      <c r="V33" s="72"/>
      <c r="W33" s="72"/>
      <c r="X33" s="72"/>
    </row>
    <row r="34" spans="1:24" x14ac:dyDescent="0.3">
      <c r="A34" s="1">
        <v>4</v>
      </c>
      <c r="B34" s="95" t="s">
        <v>63</v>
      </c>
      <c r="C34" s="74">
        <v>1</v>
      </c>
      <c r="D34" s="75">
        <v>35</v>
      </c>
      <c r="E34" s="75">
        <v>50</v>
      </c>
      <c r="F34" s="76">
        <v>20</v>
      </c>
      <c r="G34" s="76">
        <v>30</v>
      </c>
      <c r="H34" s="75">
        <v>20</v>
      </c>
      <c r="I34" s="75">
        <v>45</v>
      </c>
      <c r="J34" s="36">
        <f t="shared" ref="J34:K40" si="27">(C34*F34)/100</f>
        <v>0.2</v>
      </c>
      <c r="K34" s="36">
        <f t="shared" si="27"/>
        <v>10.5</v>
      </c>
      <c r="L34" s="29">
        <f t="shared" si="19"/>
        <v>25</v>
      </c>
      <c r="M34" s="27">
        <f t="shared" si="20"/>
        <v>8.75</v>
      </c>
      <c r="N34" s="27">
        <f t="shared" si="21"/>
        <v>12.5</v>
      </c>
      <c r="O34" s="27">
        <f t="shared" si="22"/>
        <v>5</v>
      </c>
      <c r="P34" s="27">
        <f t="shared" si="23"/>
        <v>7.5</v>
      </c>
      <c r="Q34" s="27">
        <f t="shared" si="24"/>
        <v>5</v>
      </c>
      <c r="R34" s="27">
        <f t="shared" si="25"/>
        <v>11.25</v>
      </c>
      <c r="S34" s="34">
        <f t="shared" si="26"/>
        <v>13.75</v>
      </c>
      <c r="T34" s="34">
        <f t="shared" si="26"/>
        <v>20</v>
      </c>
      <c r="U34" s="72"/>
      <c r="V34" s="72"/>
      <c r="W34" s="72"/>
      <c r="X34" s="72"/>
    </row>
    <row r="35" spans="1:24" x14ac:dyDescent="0.3">
      <c r="A35" s="1">
        <v>4</v>
      </c>
      <c r="B35" s="95" t="s">
        <v>64</v>
      </c>
      <c r="C35" s="74">
        <v>1</v>
      </c>
      <c r="D35" s="75">
        <v>35</v>
      </c>
      <c r="E35" s="75">
        <v>50</v>
      </c>
      <c r="F35" s="76">
        <v>20</v>
      </c>
      <c r="G35" s="76">
        <v>30</v>
      </c>
      <c r="H35" s="75">
        <v>20</v>
      </c>
      <c r="I35" s="75">
        <v>45</v>
      </c>
      <c r="J35" s="36">
        <f t="shared" si="27"/>
        <v>0.2</v>
      </c>
      <c r="K35" s="36">
        <f t="shared" si="27"/>
        <v>10.5</v>
      </c>
      <c r="L35" s="29">
        <f t="shared" si="19"/>
        <v>25</v>
      </c>
      <c r="M35" s="27">
        <f t="shared" si="20"/>
        <v>8.75</v>
      </c>
      <c r="N35" s="27">
        <f t="shared" si="21"/>
        <v>12.5</v>
      </c>
      <c r="O35" s="27">
        <f t="shared" si="22"/>
        <v>5</v>
      </c>
      <c r="P35" s="27">
        <f t="shared" si="23"/>
        <v>7.5</v>
      </c>
      <c r="Q35" s="27">
        <f t="shared" si="24"/>
        <v>5</v>
      </c>
      <c r="R35" s="27">
        <f t="shared" si="25"/>
        <v>11.25</v>
      </c>
      <c r="S35" s="34">
        <f t="shared" si="26"/>
        <v>13.75</v>
      </c>
      <c r="T35" s="34">
        <f t="shared" si="26"/>
        <v>20</v>
      </c>
      <c r="U35" s="72"/>
      <c r="V35" s="72"/>
      <c r="W35" s="72"/>
      <c r="X35" s="72"/>
    </row>
    <row r="36" spans="1:24" x14ac:dyDescent="0.3">
      <c r="A36" s="1">
        <v>4</v>
      </c>
      <c r="B36" s="91" t="s">
        <v>65</v>
      </c>
      <c r="C36" s="68">
        <v>5</v>
      </c>
      <c r="D36" s="5">
        <v>20</v>
      </c>
      <c r="E36" s="5">
        <v>30</v>
      </c>
      <c r="F36" s="4">
        <v>30</v>
      </c>
      <c r="G36" s="4">
        <v>40</v>
      </c>
      <c r="H36" s="5">
        <v>30</v>
      </c>
      <c r="I36" s="5">
        <v>50</v>
      </c>
      <c r="J36" s="36">
        <f t="shared" si="27"/>
        <v>1.5</v>
      </c>
      <c r="K36" s="36">
        <f t="shared" si="27"/>
        <v>8</v>
      </c>
      <c r="L36" s="29">
        <f t="shared" si="19"/>
        <v>125</v>
      </c>
      <c r="M36" s="27">
        <f t="shared" si="20"/>
        <v>25</v>
      </c>
      <c r="N36" s="27">
        <f t="shared" si="21"/>
        <v>37.5</v>
      </c>
      <c r="O36" s="27">
        <f t="shared" si="22"/>
        <v>37.5</v>
      </c>
      <c r="P36" s="27">
        <f t="shared" si="23"/>
        <v>50</v>
      </c>
      <c r="Q36" s="27">
        <f t="shared" si="24"/>
        <v>37.5</v>
      </c>
      <c r="R36" s="27">
        <f t="shared" si="25"/>
        <v>62.5</v>
      </c>
      <c r="S36" s="34">
        <f t="shared" si="26"/>
        <v>62.5</v>
      </c>
      <c r="T36" s="34">
        <f t="shared" si="26"/>
        <v>87.5</v>
      </c>
      <c r="U36" s="72"/>
      <c r="V36" s="72"/>
      <c r="W36" s="72"/>
      <c r="X36" s="72"/>
    </row>
    <row r="37" spans="1:24" x14ac:dyDescent="0.3">
      <c r="A37" s="1">
        <v>4</v>
      </c>
      <c r="B37" s="91" t="s">
        <v>66</v>
      </c>
      <c r="C37" s="68">
        <v>6</v>
      </c>
      <c r="D37" s="5">
        <v>10</v>
      </c>
      <c r="E37" s="5">
        <v>30</v>
      </c>
      <c r="F37" s="4">
        <v>50</v>
      </c>
      <c r="G37" s="4">
        <v>60</v>
      </c>
      <c r="H37" s="5">
        <v>10</v>
      </c>
      <c r="I37" s="5">
        <v>40</v>
      </c>
      <c r="J37" s="36">
        <f t="shared" si="27"/>
        <v>3</v>
      </c>
      <c r="K37" s="36">
        <f t="shared" si="27"/>
        <v>6</v>
      </c>
      <c r="L37" s="29">
        <f t="shared" si="19"/>
        <v>150</v>
      </c>
      <c r="M37" s="27">
        <f t="shared" si="20"/>
        <v>15</v>
      </c>
      <c r="N37" s="27">
        <f t="shared" si="21"/>
        <v>45</v>
      </c>
      <c r="O37" s="27">
        <f t="shared" si="22"/>
        <v>75</v>
      </c>
      <c r="P37" s="27">
        <f t="shared" si="23"/>
        <v>90</v>
      </c>
      <c r="Q37" s="27">
        <f t="shared" si="24"/>
        <v>15</v>
      </c>
      <c r="R37" s="27">
        <f t="shared" si="25"/>
        <v>60</v>
      </c>
      <c r="S37" s="34">
        <f t="shared" si="26"/>
        <v>90</v>
      </c>
      <c r="T37" s="34">
        <f t="shared" si="26"/>
        <v>135</v>
      </c>
      <c r="U37" s="72"/>
      <c r="V37" s="72"/>
      <c r="W37" s="72"/>
      <c r="X37" s="72"/>
    </row>
    <row r="38" spans="1:24" x14ac:dyDescent="0.3">
      <c r="A38" s="1">
        <v>4</v>
      </c>
      <c r="B38" s="97" t="s">
        <v>70</v>
      </c>
      <c r="C38" s="68">
        <v>6</v>
      </c>
      <c r="D38" s="5">
        <v>35</v>
      </c>
      <c r="E38" s="5">
        <v>45</v>
      </c>
      <c r="F38" s="4">
        <v>35</v>
      </c>
      <c r="G38" s="4">
        <v>45</v>
      </c>
      <c r="H38" s="5">
        <v>10</v>
      </c>
      <c r="I38" s="5">
        <v>30</v>
      </c>
      <c r="J38" s="36">
        <f t="shared" si="27"/>
        <v>2.1</v>
      </c>
      <c r="K38" s="36">
        <f t="shared" si="27"/>
        <v>15.75</v>
      </c>
      <c r="L38" s="29">
        <f t="shared" si="19"/>
        <v>150</v>
      </c>
      <c r="M38" s="27">
        <f t="shared" si="20"/>
        <v>52.5</v>
      </c>
      <c r="N38" s="27">
        <f t="shared" si="21"/>
        <v>67.5</v>
      </c>
      <c r="O38" s="27">
        <f t="shared" si="22"/>
        <v>52.5</v>
      </c>
      <c r="P38" s="27">
        <f t="shared" si="23"/>
        <v>67.5</v>
      </c>
      <c r="Q38" s="27">
        <f t="shared" si="24"/>
        <v>15</v>
      </c>
      <c r="R38" s="27">
        <f t="shared" si="25"/>
        <v>45</v>
      </c>
      <c r="S38" s="34">
        <f t="shared" si="26"/>
        <v>105</v>
      </c>
      <c r="T38" s="34">
        <f t="shared" si="26"/>
        <v>135</v>
      </c>
      <c r="U38" s="72"/>
      <c r="V38" s="72"/>
      <c r="W38" s="72"/>
      <c r="X38" s="72"/>
    </row>
    <row r="39" spans="1:24" ht="27.6" x14ac:dyDescent="0.3">
      <c r="A39" s="1">
        <v>4</v>
      </c>
      <c r="B39" s="99" t="s">
        <v>73</v>
      </c>
      <c r="C39" s="100">
        <v>4</v>
      </c>
      <c r="D39" s="5">
        <v>10</v>
      </c>
      <c r="E39" s="5">
        <v>20</v>
      </c>
      <c r="F39" s="4">
        <v>60</v>
      </c>
      <c r="G39" s="4">
        <v>70</v>
      </c>
      <c r="H39" s="5">
        <v>10</v>
      </c>
      <c r="I39" s="5">
        <v>30</v>
      </c>
      <c r="J39" s="36">
        <f t="shared" si="27"/>
        <v>2.4</v>
      </c>
      <c r="K39" s="36">
        <f t="shared" si="27"/>
        <v>7</v>
      </c>
      <c r="L39" s="29">
        <f t="shared" si="19"/>
        <v>100</v>
      </c>
      <c r="M39" s="27">
        <f t="shared" si="20"/>
        <v>10</v>
      </c>
      <c r="N39" s="27">
        <f t="shared" si="21"/>
        <v>20</v>
      </c>
      <c r="O39" s="27">
        <f t="shared" si="22"/>
        <v>60</v>
      </c>
      <c r="P39" s="27">
        <f t="shared" si="23"/>
        <v>70</v>
      </c>
      <c r="Q39" s="27">
        <f t="shared" si="24"/>
        <v>10</v>
      </c>
      <c r="R39" s="27">
        <f t="shared" si="25"/>
        <v>30</v>
      </c>
      <c r="S39" s="34">
        <f t="shared" si="26"/>
        <v>70</v>
      </c>
      <c r="T39" s="34">
        <f t="shared" si="26"/>
        <v>90</v>
      </c>
      <c r="U39" s="72"/>
      <c r="V39" s="72"/>
      <c r="W39" s="72"/>
      <c r="X39" s="72"/>
    </row>
    <row r="40" spans="1:24" x14ac:dyDescent="0.3">
      <c r="A40" s="1">
        <v>4</v>
      </c>
      <c r="B40" s="99" t="s">
        <v>74</v>
      </c>
      <c r="C40" s="100">
        <v>9</v>
      </c>
      <c r="D40" s="5">
        <v>20</v>
      </c>
      <c r="E40" s="5">
        <v>30</v>
      </c>
      <c r="F40" s="4">
        <v>40</v>
      </c>
      <c r="G40" s="4">
        <v>60</v>
      </c>
      <c r="H40" s="5">
        <v>10</v>
      </c>
      <c r="I40" s="5">
        <v>40</v>
      </c>
      <c r="J40" s="36">
        <f t="shared" si="27"/>
        <v>3.6</v>
      </c>
      <c r="K40" s="36">
        <f t="shared" si="27"/>
        <v>12</v>
      </c>
      <c r="L40" s="29">
        <f t="shared" si="19"/>
        <v>225</v>
      </c>
      <c r="M40" s="27">
        <f t="shared" si="20"/>
        <v>45</v>
      </c>
      <c r="N40" s="27">
        <f t="shared" si="21"/>
        <v>67.5</v>
      </c>
      <c r="O40" s="27">
        <f t="shared" si="22"/>
        <v>90</v>
      </c>
      <c r="P40" s="27">
        <f t="shared" si="23"/>
        <v>135</v>
      </c>
      <c r="Q40" s="27">
        <f t="shared" si="24"/>
        <v>22.5</v>
      </c>
      <c r="R40" s="27">
        <f t="shared" si="25"/>
        <v>90</v>
      </c>
      <c r="S40" s="34">
        <f t="shared" si="26"/>
        <v>135</v>
      </c>
      <c r="T40" s="34">
        <f t="shared" si="26"/>
        <v>202.5</v>
      </c>
      <c r="U40" s="72"/>
      <c r="V40" s="72"/>
      <c r="W40" s="72"/>
      <c r="X40" s="72"/>
    </row>
    <row r="41" spans="1:24" s="22" customFormat="1" x14ac:dyDescent="0.3">
      <c r="A41" s="33" t="s">
        <v>31</v>
      </c>
      <c r="B41" s="20">
        <v>26</v>
      </c>
      <c r="C41" s="21">
        <f>SUM(C33:C40)</f>
        <v>34</v>
      </c>
      <c r="D41" s="21"/>
      <c r="E41" s="21"/>
      <c r="F41" s="21"/>
      <c r="G41" s="21"/>
      <c r="H41" s="21"/>
      <c r="I41" s="21"/>
      <c r="J41" s="25">
        <f>SUM(J33:J40)</f>
        <v>13.4</v>
      </c>
      <c r="K41" s="25">
        <f>SUM(K33:K40)</f>
        <v>80.25</v>
      </c>
      <c r="L41" s="30"/>
      <c r="M41" s="25">
        <f>SUM(M33:M40)</f>
        <v>182.5</v>
      </c>
      <c r="N41" s="25">
        <f>SUM(N33:N40)</f>
        <v>287.5</v>
      </c>
      <c r="O41" s="25">
        <f>SUM(O33:O40)</f>
        <v>335</v>
      </c>
      <c r="P41" s="25">
        <f>SUM(P33:P40)</f>
        <v>442.5</v>
      </c>
      <c r="Q41" s="25">
        <f>SUM(Q33:Q40)</f>
        <v>120</v>
      </c>
      <c r="R41" s="25">
        <f>SUM(R33:R40)</f>
        <v>332.5</v>
      </c>
      <c r="S41" s="35">
        <f>SUM(S33:S40)</f>
        <v>517.5</v>
      </c>
      <c r="T41" s="35">
        <f>SUM(T33:T40)</f>
        <v>730</v>
      </c>
      <c r="U41" s="70">
        <v>480</v>
      </c>
      <c r="V41" s="32">
        <f>S41+U41</f>
        <v>997.5</v>
      </c>
      <c r="W41" s="32">
        <f>T41+U41</f>
        <v>1210</v>
      </c>
      <c r="X41" s="70">
        <v>1120</v>
      </c>
    </row>
    <row r="42" spans="1:24" s="8" customFormat="1" ht="21.9" customHeight="1" x14ac:dyDescent="0.3">
      <c r="A42" s="79" t="s">
        <v>16</v>
      </c>
      <c r="B42" s="15" t="s">
        <v>17</v>
      </c>
      <c r="C42" s="1">
        <f>C41+C32+C19+C9</f>
        <v>146</v>
      </c>
      <c r="D42" s="2"/>
      <c r="E42" s="2"/>
      <c r="F42" s="6"/>
      <c r="G42" s="6"/>
      <c r="H42" s="2"/>
      <c r="I42" s="2"/>
      <c r="J42" s="13"/>
      <c r="K42" s="13"/>
      <c r="L42" s="31"/>
      <c r="M42" s="31"/>
      <c r="N42" s="31"/>
      <c r="O42" s="31"/>
      <c r="P42" s="31"/>
      <c r="Q42" s="31"/>
      <c r="R42" s="31"/>
      <c r="S42" s="31"/>
      <c r="T42" s="31"/>
    </row>
    <row r="43" spans="1:24" s="10" customFormat="1" x14ac:dyDescent="0.3">
      <c r="A43" s="80"/>
      <c r="B43" s="16" t="s">
        <v>3</v>
      </c>
      <c r="C43" s="1"/>
      <c r="D43" s="2"/>
      <c r="E43" s="2"/>
      <c r="F43" s="6"/>
      <c r="G43" s="6"/>
      <c r="H43" s="2"/>
      <c r="I43" s="2"/>
      <c r="J43" s="13"/>
      <c r="K43" s="13"/>
      <c r="L43" s="31"/>
      <c r="M43" s="31"/>
      <c r="N43" s="31"/>
      <c r="O43" s="31"/>
      <c r="P43" s="31"/>
      <c r="Q43" s="31"/>
      <c r="R43" s="31"/>
      <c r="S43" s="31"/>
      <c r="T43" s="31"/>
    </row>
    <row r="44" spans="1:24" s="10" customFormat="1" ht="22.35" customHeight="1" x14ac:dyDescent="0.3">
      <c r="A44" s="80"/>
      <c r="B44" s="16" t="s">
        <v>18</v>
      </c>
      <c r="C44" s="1">
        <v>99</v>
      </c>
      <c r="D44" s="2"/>
      <c r="E44" s="2"/>
      <c r="F44" s="6"/>
      <c r="G44" s="6"/>
      <c r="H44" s="2"/>
      <c r="I44" s="2"/>
      <c r="J44" s="13"/>
      <c r="K44" s="13"/>
      <c r="L44" s="31"/>
      <c r="M44" s="31"/>
      <c r="N44" s="31"/>
      <c r="O44" s="31"/>
      <c r="P44" s="31"/>
      <c r="Q44" s="31"/>
      <c r="R44" s="31"/>
      <c r="S44" s="31"/>
      <c r="T44" s="31"/>
    </row>
    <row r="45" spans="1:24" s="10" customFormat="1" ht="22.35" customHeight="1" x14ac:dyDescent="0.3">
      <c r="A45" s="81"/>
      <c r="B45" s="16" t="s">
        <v>16</v>
      </c>
      <c r="C45" s="1">
        <f>SUM(C42:C44)</f>
        <v>245</v>
      </c>
      <c r="D45" s="2"/>
      <c r="E45" s="2"/>
      <c r="F45" s="6"/>
      <c r="G45" s="6"/>
      <c r="H45" s="2"/>
      <c r="I45" s="2"/>
      <c r="J45" s="13"/>
      <c r="K45" s="13"/>
      <c r="L45" s="31"/>
      <c r="M45" s="31"/>
      <c r="N45" s="31"/>
      <c r="O45" s="31"/>
      <c r="P45" s="31"/>
      <c r="Q45" s="31"/>
      <c r="R45" s="31"/>
      <c r="S45" s="31"/>
      <c r="T45" s="31"/>
    </row>
    <row r="47" spans="1:24" ht="19.95" customHeight="1" x14ac:dyDescent="0.3"/>
  </sheetData>
  <mergeCells count="7">
    <mergeCell ref="M1:N1"/>
    <mergeCell ref="O1:P1"/>
    <mergeCell ref="Q1:R1"/>
    <mergeCell ref="A42:A45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E2A8-BCE1-4BFC-8D46-C154CA560DE7}">
  <dimension ref="A1:X47"/>
  <sheetViews>
    <sheetView topLeftCell="A22" workbookViewId="0">
      <selection activeCell="V39" sqref="V39"/>
    </sheetView>
  </sheetViews>
  <sheetFormatPr defaultColWidth="9.33203125" defaultRowHeight="13.8" x14ac:dyDescent="0.3"/>
  <cols>
    <col min="1" max="1" width="11.6640625" style="7" customWidth="1"/>
    <col min="2" max="2" width="34.33203125" style="17" customWidth="1"/>
    <col min="3" max="3" width="6.44140625" style="7" customWidth="1"/>
    <col min="4" max="9" width="5.6640625" style="7" customWidth="1"/>
    <col min="10" max="11" width="7.109375" style="7" customWidth="1"/>
    <col min="12" max="12" width="9" style="7" customWidth="1"/>
    <col min="13" max="13" width="7.88671875" style="7" customWidth="1"/>
    <col min="14" max="14" width="7.6640625" style="7" customWidth="1"/>
    <col min="15" max="15" width="7.33203125" style="7" customWidth="1"/>
    <col min="16" max="16" width="7.5546875" style="7" customWidth="1"/>
    <col min="17" max="17" width="6.44140625" style="7" customWidth="1"/>
    <col min="18" max="18" width="7.44140625" style="7" customWidth="1"/>
    <col min="19" max="19" width="8.88671875" style="7" customWidth="1"/>
    <col min="20" max="20" width="9.33203125" style="7"/>
    <col min="21" max="21" width="7.44140625" style="9" customWidth="1"/>
    <col min="22" max="16384" width="9.33203125" style="9"/>
  </cols>
  <sheetData>
    <row r="1" spans="1:24" s="8" customFormat="1" ht="55.2" x14ac:dyDescent="0.3">
      <c r="A1" s="3" t="s">
        <v>20</v>
      </c>
      <c r="B1" s="3" t="s">
        <v>2</v>
      </c>
      <c r="C1" s="1" t="s">
        <v>0</v>
      </c>
      <c r="D1" s="82" t="s">
        <v>21</v>
      </c>
      <c r="E1" s="82"/>
      <c r="F1" s="83" t="s">
        <v>22</v>
      </c>
      <c r="G1" s="84"/>
      <c r="H1" s="82" t="s">
        <v>23</v>
      </c>
      <c r="I1" s="85"/>
      <c r="J1" s="14" t="s">
        <v>32</v>
      </c>
      <c r="K1" s="14" t="s">
        <v>33</v>
      </c>
      <c r="L1" s="3" t="s">
        <v>1</v>
      </c>
      <c r="M1" s="77" t="s">
        <v>24</v>
      </c>
      <c r="N1" s="77"/>
      <c r="O1" s="77" t="s">
        <v>25</v>
      </c>
      <c r="P1" s="78"/>
      <c r="Q1" s="77" t="s">
        <v>26</v>
      </c>
      <c r="R1" s="78"/>
      <c r="S1" s="3" t="s">
        <v>27</v>
      </c>
      <c r="T1" s="3" t="s">
        <v>28</v>
      </c>
      <c r="U1" s="3" t="s">
        <v>29</v>
      </c>
      <c r="V1" s="3" t="s">
        <v>34</v>
      </c>
      <c r="W1" s="3" t="s">
        <v>35</v>
      </c>
      <c r="X1" s="3" t="s">
        <v>30</v>
      </c>
    </row>
    <row r="2" spans="1:24" ht="12.9" customHeight="1" x14ac:dyDescent="0.3">
      <c r="A2" s="3">
        <v>1</v>
      </c>
      <c r="B2" s="90" t="s">
        <v>42</v>
      </c>
      <c r="C2" s="67">
        <v>4</v>
      </c>
      <c r="D2" s="37">
        <v>35</v>
      </c>
      <c r="E2" s="37">
        <v>50</v>
      </c>
      <c r="F2" s="38">
        <v>20</v>
      </c>
      <c r="G2" s="38">
        <v>30</v>
      </c>
      <c r="H2" s="37">
        <v>20</v>
      </c>
      <c r="I2" s="37">
        <v>45</v>
      </c>
      <c r="J2" s="39">
        <f>C2*F2/100</f>
        <v>0.8</v>
      </c>
      <c r="K2" s="39">
        <f>C2*G2/100</f>
        <v>1.2</v>
      </c>
      <c r="L2" s="40">
        <f>C2*25</f>
        <v>100</v>
      </c>
      <c r="M2" s="41">
        <f>C2*25*D2/100</f>
        <v>35</v>
      </c>
      <c r="N2" s="41">
        <f>C2*25*E2/100</f>
        <v>50</v>
      </c>
      <c r="O2" s="41">
        <f>C2*25*F2/100</f>
        <v>20</v>
      </c>
      <c r="P2" s="41">
        <f>C2*25*G2/100</f>
        <v>30</v>
      </c>
      <c r="Q2" s="41">
        <f>C2*25*H2/100</f>
        <v>20</v>
      </c>
      <c r="R2" s="41">
        <f>C2*25*I2/100</f>
        <v>45</v>
      </c>
      <c r="S2" s="41">
        <f>M2+O2</f>
        <v>55</v>
      </c>
      <c r="T2" s="41">
        <f>N2+P2</f>
        <v>80</v>
      </c>
    </row>
    <row r="3" spans="1:24" ht="12.9" customHeight="1" x14ac:dyDescent="0.3">
      <c r="A3" s="18">
        <v>1</v>
      </c>
      <c r="B3" s="91" t="s">
        <v>43</v>
      </c>
      <c r="C3" s="73">
        <v>8</v>
      </c>
      <c r="D3" s="5">
        <v>30</v>
      </c>
      <c r="E3" s="5">
        <v>40</v>
      </c>
      <c r="F3" s="4">
        <v>40</v>
      </c>
      <c r="G3" s="4">
        <v>50</v>
      </c>
      <c r="H3" s="5">
        <v>10</v>
      </c>
      <c r="I3" s="5">
        <v>30</v>
      </c>
      <c r="J3" s="12">
        <f t="shared" ref="J3:J8" si="0">C3*F3/100</f>
        <v>3.2</v>
      </c>
      <c r="K3" s="12">
        <f t="shared" ref="K3:K8" si="1">C3*G3/100</f>
        <v>4</v>
      </c>
      <c r="L3" s="29">
        <f t="shared" ref="L3:L8" si="2">C3*25</f>
        <v>200</v>
      </c>
      <c r="M3" s="27">
        <f t="shared" ref="M3:M8" si="3">C3*25*D3/100</f>
        <v>60</v>
      </c>
      <c r="N3" s="27">
        <f t="shared" ref="N3:N30" si="4">C3*25*E3/100</f>
        <v>80</v>
      </c>
      <c r="O3" s="27">
        <f t="shared" ref="O3:O30" si="5">C3*25*F3/100</f>
        <v>80</v>
      </c>
      <c r="P3" s="27">
        <f t="shared" ref="P3:P30" si="6">C3*25*G3/100</f>
        <v>100</v>
      </c>
      <c r="Q3" s="27">
        <f t="shared" ref="Q3:Q18" si="7">C3*25*H3/100</f>
        <v>20</v>
      </c>
      <c r="R3" s="27">
        <f t="shared" ref="R3:R30" si="8">C3*25*I3/100</f>
        <v>60</v>
      </c>
      <c r="S3" s="27">
        <f t="shared" ref="S3:T10" si="9">M3+O3</f>
        <v>140</v>
      </c>
      <c r="T3" s="27">
        <f t="shared" si="9"/>
        <v>180</v>
      </c>
    </row>
    <row r="4" spans="1:24" ht="12.9" customHeight="1" x14ac:dyDescent="0.3">
      <c r="A4" s="3">
        <v>1</v>
      </c>
      <c r="B4" s="92" t="s">
        <v>44</v>
      </c>
      <c r="C4" s="68">
        <v>4</v>
      </c>
      <c r="D4" s="5">
        <v>30</v>
      </c>
      <c r="E4" s="5">
        <v>40</v>
      </c>
      <c r="F4" s="4">
        <v>40</v>
      </c>
      <c r="G4" s="4">
        <v>50</v>
      </c>
      <c r="H4" s="5">
        <v>10</v>
      </c>
      <c r="I4" s="5">
        <v>30</v>
      </c>
      <c r="J4" s="12">
        <f t="shared" si="0"/>
        <v>1.6</v>
      </c>
      <c r="K4" s="12">
        <f t="shared" si="1"/>
        <v>2</v>
      </c>
      <c r="L4" s="29">
        <f t="shared" si="2"/>
        <v>100</v>
      </c>
      <c r="M4" s="27">
        <f t="shared" si="3"/>
        <v>30</v>
      </c>
      <c r="N4" s="27">
        <f t="shared" si="4"/>
        <v>40</v>
      </c>
      <c r="O4" s="27">
        <f t="shared" si="5"/>
        <v>40</v>
      </c>
      <c r="P4" s="27">
        <f t="shared" si="6"/>
        <v>50</v>
      </c>
      <c r="Q4" s="27">
        <f t="shared" si="7"/>
        <v>10</v>
      </c>
      <c r="R4" s="27">
        <f t="shared" si="8"/>
        <v>30</v>
      </c>
      <c r="S4" s="27">
        <f t="shared" si="9"/>
        <v>70</v>
      </c>
      <c r="T4" s="27">
        <f t="shared" si="9"/>
        <v>90</v>
      </c>
    </row>
    <row r="5" spans="1:24" ht="27" customHeight="1" x14ac:dyDescent="0.3">
      <c r="A5" s="3">
        <v>1</v>
      </c>
      <c r="B5" s="91" t="s">
        <v>45</v>
      </c>
      <c r="C5" s="68">
        <v>4</v>
      </c>
      <c r="D5" s="5">
        <v>20</v>
      </c>
      <c r="E5" s="5">
        <v>30</v>
      </c>
      <c r="F5" s="4">
        <v>30</v>
      </c>
      <c r="G5" s="4">
        <v>50</v>
      </c>
      <c r="H5" s="5">
        <v>30</v>
      </c>
      <c r="I5" s="5">
        <v>50</v>
      </c>
      <c r="J5" s="12">
        <f t="shared" si="0"/>
        <v>1.2</v>
      </c>
      <c r="K5" s="12">
        <f t="shared" si="1"/>
        <v>2</v>
      </c>
      <c r="L5" s="29">
        <f t="shared" si="2"/>
        <v>100</v>
      </c>
      <c r="M5" s="27">
        <f t="shared" si="3"/>
        <v>20</v>
      </c>
      <c r="N5" s="27">
        <f t="shared" si="4"/>
        <v>30</v>
      </c>
      <c r="O5" s="27">
        <f t="shared" si="5"/>
        <v>30</v>
      </c>
      <c r="P5" s="27">
        <f t="shared" si="6"/>
        <v>50</v>
      </c>
      <c r="Q5" s="27">
        <f t="shared" si="7"/>
        <v>30</v>
      </c>
      <c r="R5" s="27">
        <f t="shared" si="8"/>
        <v>50</v>
      </c>
      <c r="S5" s="27">
        <f t="shared" si="9"/>
        <v>50</v>
      </c>
      <c r="T5" s="27">
        <f t="shared" si="9"/>
        <v>80</v>
      </c>
    </row>
    <row r="6" spans="1:24" ht="12.9" customHeight="1" x14ac:dyDescent="0.3">
      <c r="A6" s="3">
        <v>1</v>
      </c>
      <c r="B6" s="93" t="s">
        <v>46</v>
      </c>
      <c r="C6" s="68">
        <v>6</v>
      </c>
      <c r="D6" s="5">
        <v>30</v>
      </c>
      <c r="E6" s="5">
        <v>50</v>
      </c>
      <c r="F6" s="4">
        <v>30</v>
      </c>
      <c r="G6" s="4">
        <v>40</v>
      </c>
      <c r="H6" s="5">
        <v>10</v>
      </c>
      <c r="I6" s="5">
        <v>40</v>
      </c>
      <c r="J6" s="12">
        <f t="shared" si="0"/>
        <v>1.8</v>
      </c>
      <c r="K6" s="12">
        <f t="shared" si="1"/>
        <v>2.4</v>
      </c>
      <c r="L6" s="29">
        <f t="shared" si="2"/>
        <v>150</v>
      </c>
      <c r="M6" s="27">
        <f t="shared" si="3"/>
        <v>45</v>
      </c>
      <c r="N6" s="27">
        <f t="shared" si="4"/>
        <v>75</v>
      </c>
      <c r="O6" s="27">
        <f t="shared" si="5"/>
        <v>45</v>
      </c>
      <c r="P6" s="27">
        <f t="shared" si="6"/>
        <v>60</v>
      </c>
      <c r="Q6" s="27">
        <f t="shared" si="7"/>
        <v>15</v>
      </c>
      <c r="R6" s="27">
        <f t="shared" si="8"/>
        <v>60</v>
      </c>
      <c r="S6" s="27">
        <f t="shared" si="9"/>
        <v>90</v>
      </c>
      <c r="T6" s="27">
        <f t="shared" si="9"/>
        <v>135</v>
      </c>
    </row>
    <row r="7" spans="1:24" x14ac:dyDescent="0.3">
      <c r="A7" s="3">
        <v>1</v>
      </c>
      <c r="B7" s="94" t="s">
        <v>47</v>
      </c>
      <c r="C7" s="68">
        <v>7</v>
      </c>
      <c r="D7" s="5">
        <v>20</v>
      </c>
      <c r="E7" s="5">
        <v>40</v>
      </c>
      <c r="F7" s="4">
        <v>40</v>
      </c>
      <c r="G7" s="4">
        <v>50</v>
      </c>
      <c r="H7" s="5">
        <v>10</v>
      </c>
      <c r="I7" s="5">
        <v>40</v>
      </c>
      <c r="J7" s="12">
        <f t="shared" si="0"/>
        <v>2.8</v>
      </c>
      <c r="K7" s="12">
        <f t="shared" si="1"/>
        <v>3.5</v>
      </c>
      <c r="L7" s="29">
        <f t="shared" si="2"/>
        <v>175</v>
      </c>
      <c r="M7" s="27">
        <f t="shared" si="3"/>
        <v>35</v>
      </c>
      <c r="N7" s="27">
        <f t="shared" si="4"/>
        <v>70</v>
      </c>
      <c r="O7" s="27">
        <f t="shared" si="5"/>
        <v>70</v>
      </c>
      <c r="P7" s="27">
        <f t="shared" si="6"/>
        <v>87.5</v>
      </c>
      <c r="Q7" s="27">
        <f t="shared" si="7"/>
        <v>17.5</v>
      </c>
      <c r="R7" s="27">
        <f t="shared" si="8"/>
        <v>70</v>
      </c>
      <c r="S7" s="27">
        <f t="shared" si="9"/>
        <v>105</v>
      </c>
      <c r="T7" s="27">
        <f t="shared" si="9"/>
        <v>157.5</v>
      </c>
    </row>
    <row r="8" spans="1:24" x14ac:dyDescent="0.3">
      <c r="A8" s="3">
        <v>1</v>
      </c>
      <c r="B8" s="94" t="s">
        <v>48</v>
      </c>
      <c r="C8" s="68">
        <v>4</v>
      </c>
      <c r="D8" s="5">
        <v>40</v>
      </c>
      <c r="E8" s="5">
        <v>50</v>
      </c>
      <c r="F8" s="4">
        <v>30</v>
      </c>
      <c r="G8" s="4">
        <v>40</v>
      </c>
      <c r="H8" s="5">
        <v>10</v>
      </c>
      <c r="I8" s="5">
        <v>30</v>
      </c>
      <c r="J8" s="12">
        <f t="shared" si="0"/>
        <v>1.2</v>
      </c>
      <c r="K8" s="12">
        <f t="shared" si="1"/>
        <v>1.6</v>
      </c>
      <c r="L8" s="29">
        <f t="shared" si="2"/>
        <v>100</v>
      </c>
      <c r="M8" s="27">
        <f t="shared" si="3"/>
        <v>40</v>
      </c>
      <c r="N8" s="27">
        <f t="shared" si="4"/>
        <v>50</v>
      </c>
      <c r="O8" s="27">
        <f t="shared" si="5"/>
        <v>30</v>
      </c>
      <c r="P8" s="27">
        <f t="shared" si="6"/>
        <v>40</v>
      </c>
      <c r="Q8" s="27">
        <f t="shared" si="7"/>
        <v>10</v>
      </c>
      <c r="R8" s="27">
        <f t="shared" si="8"/>
        <v>30</v>
      </c>
      <c r="S8" s="27">
        <f t="shared" si="9"/>
        <v>70</v>
      </c>
      <c r="T8" s="27">
        <f t="shared" si="9"/>
        <v>90</v>
      </c>
    </row>
    <row r="9" spans="1:24" s="22" customFormat="1" x14ac:dyDescent="0.3">
      <c r="A9" s="19" t="s">
        <v>31</v>
      </c>
      <c r="B9" s="20"/>
      <c r="C9" s="21">
        <f>SUM(C2:C8)</f>
        <v>37</v>
      </c>
      <c r="D9" s="21"/>
      <c r="E9" s="21"/>
      <c r="F9" s="21"/>
      <c r="G9" s="21"/>
      <c r="H9" s="21"/>
      <c r="I9" s="21"/>
      <c r="J9" s="25">
        <f>SUM(J2:J8)</f>
        <v>12.599999999999998</v>
      </c>
      <c r="K9" s="25">
        <f>SUM(K2:K8)</f>
        <v>16.7</v>
      </c>
      <c r="L9" s="30"/>
      <c r="M9" s="25">
        <f>SUM(M2:M8)</f>
        <v>265</v>
      </c>
      <c r="N9" s="25">
        <f>SUM(N2:N8)</f>
        <v>395</v>
      </c>
      <c r="O9" s="25">
        <f>SUM(O2:O8)</f>
        <v>315</v>
      </c>
      <c r="P9" s="25">
        <f>SUM(P2:P8)</f>
        <v>417.5</v>
      </c>
      <c r="Q9" s="25">
        <f>SUM(Q2:Q8)</f>
        <v>122.5</v>
      </c>
      <c r="R9" s="25">
        <f>SUM(R2:R8)</f>
        <v>345</v>
      </c>
      <c r="S9" s="28">
        <f>SUM(S2:S8)</f>
        <v>580</v>
      </c>
      <c r="T9" s="28">
        <f>SUM(T2:T8)</f>
        <v>812.5</v>
      </c>
      <c r="U9" s="69">
        <v>490</v>
      </c>
      <c r="V9" s="70">
        <f>U9+S9</f>
        <v>1070</v>
      </c>
      <c r="W9" s="70">
        <f>T9+U9</f>
        <v>1302.5</v>
      </c>
      <c r="X9" s="70">
        <v>1225</v>
      </c>
    </row>
    <row r="10" spans="1:24" x14ac:dyDescent="0.3">
      <c r="A10" s="1">
        <v>2</v>
      </c>
      <c r="B10" s="95" t="s">
        <v>49</v>
      </c>
      <c r="C10" s="68">
        <v>2</v>
      </c>
      <c r="D10" s="5">
        <v>35</v>
      </c>
      <c r="E10" s="5">
        <v>50</v>
      </c>
      <c r="F10" s="4">
        <v>20</v>
      </c>
      <c r="G10" s="4">
        <v>30</v>
      </c>
      <c r="H10" s="5">
        <v>20</v>
      </c>
      <c r="I10" s="5">
        <v>45</v>
      </c>
      <c r="J10" s="12">
        <f>(C10*F10)/100</f>
        <v>0.4</v>
      </c>
      <c r="K10" s="12">
        <f>C10*G10/100</f>
        <v>0.6</v>
      </c>
      <c r="L10" s="29">
        <f t="shared" ref="L10:L30" si="10">C10*25</f>
        <v>50</v>
      </c>
      <c r="M10" s="27">
        <f t="shared" ref="M10:M18" si="11">C10*25*D10/100</f>
        <v>17.5</v>
      </c>
      <c r="N10" s="27">
        <f t="shared" si="4"/>
        <v>25</v>
      </c>
      <c r="O10" s="27">
        <f t="shared" si="5"/>
        <v>10</v>
      </c>
      <c r="P10" s="27">
        <f t="shared" si="6"/>
        <v>15</v>
      </c>
      <c r="Q10" s="27">
        <f t="shared" si="7"/>
        <v>10</v>
      </c>
      <c r="R10" s="27">
        <f t="shared" si="8"/>
        <v>22.5</v>
      </c>
      <c r="S10" s="27">
        <f t="shared" si="9"/>
        <v>27.5</v>
      </c>
      <c r="T10" s="27">
        <f t="shared" si="9"/>
        <v>40</v>
      </c>
    </row>
    <row r="11" spans="1:24" x14ac:dyDescent="0.3">
      <c r="A11" s="1">
        <v>2</v>
      </c>
      <c r="B11" s="95" t="s">
        <v>50</v>
      </c>
      <c r="C11" s="68">
        <v>4</v>
      </c>
      <c r="D11" s="5">
        <v>30</v>
      </c>
      <c r="E11" s="5">
        <v>40</v>
      </c>
      <c r="F11" s="4">
        <v>40</v>
      </c>
      <c r="G11" s="4">
        <v>50</v>
      </c>
      <c r="H11" s="5">
        <v>10</v>
      </c>
      <c r="I11" s="5">
        <v>30</v>
      </c>
      <c r="J11" s="12">
        <f t="shared" ref="J11:J18" si="12">(C11*F11)/100</f>
        <v>1.6</v>
      </c>
      <c r="K11" s="12">
        <f t="shared" ref="K11:K18" si="13">C11*G11/100</f>
        <v>2</v>
      </c>
      <c r="L11" s="29">
        <f t="shared" si="10"/>
        <v>100</v>
      </c>
      <c r="M11" s="27">
        <f t="shared" si="11"/>
        <v>30</v>
      </c>
      <c r="N11" s="27">
        <f t="shared" si="4"/>
        <v>40</v>
      </c>
      <c r="O11" s="27">
        <f t="shared" si="5"/>
        <v>40</v>
      </c>
      <c r="P11" s="27">
        <f t="shared" si="6"/>
        <v>50</v>
      </c>
      <c r="Q11" s="27">
        <f t="shared" si="7"/>
        <v>10</v>
      </c>
      <c r="R11" s="27">
        <f t="shared" si="8"/>
        <v>30</v>
      </c>
      <c r="S11" s="27">
        <f t="shared" ref="S11:T30" si="14">M11+O11</f>
        <v>70</v>
      </c>
      <c r="T11" s="27">
        <f t="shared" si="14"/>
        <v>90</v>
      </c>
    </row>
    <row r="12" spans="1:24" x14ac:dyDescent="0.3">
      <c r="A12" s="1">
        <v>2</v>
      </c>
      <c r="B12" s="95" t="s">
        <v>51</v>
      </c>
      <c r="C12" s="68">
        <v>4</v>
      </c>
      <c r="D12" s="5">
        <v>30</v>
      </c>
      <c r="E12" s="5">
        <v>40</v>
      </c>
      <c r="F12" s="4">
        <v>40</v>
      </c>
      <c r="G12" s="4">
        <v>50</v>
      </c>
      <c r="H12" s="5">
        <v>10</v>
      </c>
      <c r="I12" s="5">
        <v>30</v>
      </c>
      <c r="J12" s="12">
        <f t="shared" si="12"/>
        <v>1.6</v>
      </c>
      <c r="K12" s="12">
        <f t="shared" si="13"/>
        <v>2</v>
      </c>
      <c r="L12" s="29">
        <f t="shared" si="10"/>
        <v>100</v>
      </c>
      <c r="M12" s="27">
        <f t="shared" si="11"/>
        <v>30</v>
      </c>
      <c r="N12" s="27">
        <f t="shared" si="4"/>
        <v>40</v>
      </c>
      <c r="O12" s="27">
        <f t="shared" si="5"/>
        <v>40</v>
      </c>
      <c r="P12" s="27">
        <f t="shared" si="6"/>
        <v>50</v>
      </c>
      <c r="Q12" s="27">
        <f t="shared" si="7"/>
        <v>10</v>
      </c>
      <c r="R12" s="27">
        <f t="shared" si="8"/>
        <v>30</v>
      </c>
      <c r="S12" s="27">
        <f t="shared" si="14"/>
        <v>70</v>
      </c>
      <c r="T12" s="27">
        <f t="shared" si="14"/>
        <v>90</v>
      </c>
    </row>
    <row r="13" spans="1:24" x14ac:dyDescent="0.3">
      <c r="A13" s="1">
        <v>2</v>
      </c>
      <c r="B13" s="95" t="s">
        <v>52</v>
      </c>
      <c r="C13" s="68">
        <v>7</v>
      </c>
      <c r="D13" s="5">
        <v>30</v>
      </c>
      <c r="E13" s="5">
        <v>40</v>
      </c>
      <c r="F13" s="4">
        <v>40</v>
      </c>
      <c r="G13" s="4">
        <v>50</v>
      </c>
      <c r="H13" s="5">
        <v>10</v>
      </c>
      <c r="I13" s="5">
        <v>30</v>
      </c>
      <c r="J13" s="12">
        <f t="shared" si="12"/>
        <v>2.8</v>
      </c>
      <c r="K13" s="12">
        <f t="shared" si="13"/>
        <v>3.5</v>
      </c>
      <c r="L13" s="29">
        <f t="shared" si="10"/>
        <v>175</v>
      </c>
      <c r="M13" s="27">
        <f t="shared" si="11"/>
        <v>52.5</v>
      </c>
      <c r="N13" s="27">
        <f t="shared" si="4"/>
        <v>70</v>
      </c>
      <c r="O13" s="27">
        <f t="shared" si="5"/>
        <v>70</v>
      </c>
      <c r="P13" s="27">
        <f t="shared" si="6"/>
        <v>87.5</v>
      </c>
      <c r="Q13" s="27">
        <f t="shared" si="7"/>
        <v>17.5</v>
      </c>
      <c r="R13" s="27">
        <f t="shared" si="8"/>
        <v>52.5</v>
      </c>
      <c r="S13" s="27">
        <f t="shared" si="14"/>
        <v>122.5</v>
      </c>
      <c r="T13" s="27">
        <f t="shared" si="14"/>
        <v>157.5</v>
      </c>
    </row>
    <row r="14" spans="1:24" x14ac:dyDescent="0.3">
      <c r="A14" s="1">
        <v>2</v>
      </c>
      <c r="B14" s="95" t="s">
        <v>53</v>
      </c>
      <c r="C14" s="68">
        <v>4</v>
      </c>
      <c r="D14" s="5">
        <v>30</v>
      </c>
      <c r="E14" s="5">
        <v>40</v>
      </c>
      <c r="F14" s="4">
        <v>40</v>
      </c>
      <c r="G14" s="4">
        <v>50</v>
      </c>
      <c r="H14" s="5">
        <v>10</v>
      </c>
      <c r="I14" s="5">
        <v>30</v>
      </c>
      <c r="J14" s="12">
        <f t="shared" si="12"/>
        <v>1.6</v>
      </c>
      <c r="K14" s="12">
        <f t="shared" si="13"/>
        <v>2</v>
      </c>
      <c r="L14" s="29">
        <f t="shared" si="10"/>
        <v>100</v>
      </c>
      <c r="M14" s="27">
        <f t="shared" si="11"/>
        <v>30</v>
      </c>
      <c r="N14" s="27">
        <f t="shared" si="4"/>
        <v>40</v>
      </c>
      <c r="O14" s="27">
        <f t="shared" si="5"/>
        <v>40</v>
      </c>
      <c r="P14" s="27">
        <f t="shared" si="6"/>
        <v>50</v>
      </c>
      <c r="Q14" s="27">
        <f t="shared" si="7"/>
        <v>10</v>
      </c>
      <c r="R14" s="27">
        <f t="shared" si="8"/>
        <v>30</v>
      </c>
      <c r="S14" s="27">
        <f t="shared" si="14"/>
        <v>70</v>
      </c>
      <c r="T14" s="27">
        <f t="shared" si="14"/>
        <v>90</v>
      </c>
    </row>
    <row r="15" spans="1:24" ht="27.6" x14ac:dyDescent="0.3">
      <c r="A15" s="1">
        <v>2</v>
      </c>
      <c r="B15" s="95" t="s">
        <v>54</v>
      </c>
      <c r="C15" s="68">
        <v>2</v>
      </c>
      <c r="D15" s="5">
        <v>30</v>
      </c>
      <c r="E15" s="5">
        <v>40</v>
      </c>
      <c r="F15" s="4">
        <v>40</v>
      </c>
      <c r="G15" s="4">
        <v>50</v>
      </c>
      <c r="H15" s="5">
        <v>10</v>
      </c>
      <c r="I15" s="5">
        <v>30</v>
      </c>
      <c r="J15" s="12">
        <f t="shared" si="12"/>
        <v>0.8</v>
      </c>
      <c r="K15" s="12">
        <f t="shared" si="13"/>
        <v>1</v>
      </c>
      <c r="L15" s="29">
        <f t="shared" si="10"/>
        <v>50</v>
      </c>
      <c r="M15" s="27">
        <f t="shared" si="11"/>
        <v>15</v>
      </c>
      <c r="N15" s="27">
        <f t="shared" si="4"/>
        <v>20</v>
      </c>
      <c r="O15" s="27">
        <f t="shared" si="5"/>
        <v>20</v>
      </c>
      <c r="P15" s="27">
        <f t="shared" si="6"/>
        <v>25</v>
      </c>
      <c r="Q15" s="27">
        <f t="shared" si="7"/>
        <v>5</v>
      </c>
      <c r="R15" s="27">
        <f t="shared" si="8"/>
        <v>15</v>
      </c>
      <c r="S15" s="27">
        <f t="shared" si="14"/>
        <v>35</v>
      </c>
      <c r="T15" s="27">
        <f t="shared" si="14"/>
        <v>45</v>
      </c>
    </row>
    <row r="16" spans="1:24" x14ac:dyDescent="0.3">
      <c r="A16" s="1">
        <v>2</v>
      </c>
      <c r="B16" s="95" t="s">
        <v>55</v>
      </c>
      <c r="C16" s="68">
        <v>5</v>
      </c>
      <c r="D16" s="5">
        <v>30</v>
      </c>
      <c r="E16" s="5">
        <v>40</v>
      </c>
      <c r="F16" s="4">
        <v>40</v>
      </c>
      <c r="G16" s="4">
        <v>50</v>
      </c>
      <c r="H16" s="5">
        <v>10</v>
      </c>
      <c r="I16" s="5">
        <v>30</v>
      </c>
      <c r="J16" s="12">
        <f t="shared" si="12"/>
        <v>2</v>
      </c>
      <c r="K16" s="12">
        <f t="shared" si="13"/>
        <v>2.5</v>
      </c>
      <c r="L16" s="29">
        <f t="shared" si="10"/>
        <v>125</v>
      </c>
      <c r="M16" s="27">
        <f t="shared" si="11"/>
        <v>37.5</v>
      </c>
      <c r="N16" s="27">
        <f t="shared" si="4"/>
        <v>50</v>
      </c>
      <c r="O16" s="27">
        <f t="shared" si="5"/>
        <v>50</v>
      </c>
      <c r="P16" s="27">
        <f t="shared" si="6"/>
        <v>62.5</v>
      </c>
      <c r="Q16" s="27">
        <f t="shared" si="7"/>
        <v>12.5</v>
      </c>
      <c r="R16" s="27">
        <f t="shared" si="8"/>
        <v>37.5</v>
      </c>
      <c r="S16" s="27">
        <f t="shared" si="14"/>
        <v>87.5</v>
      </c>
      <c r="T16" s="27">
        <f t="shared" si="14"/>
        <v>112.5</v>
      </c>
    </row>
    <row r="17" spans="1:24" ht="27.6" x14ac:dyDescent="0.3">
      <c r="A17" s="1">
        <v>2</v>
      </c>
      <c r="B17" s="95" t="s">
        <v>56</v>
      </c>
      <c r="C17" s="68">
        <v>3</v>
      </c>
      <c r="D17" s="5">
        <v>20</v>
      </c>
      <c r="E17" s="5">
        <v>30</v>
      </c>
      <c r="F17" s="4">
        <v>40</v>
      </c>
      <c r="G17" s="4">
        <v>60</v>
      </c>
      <c r="H17" s="5">
        <v>10</v>
      </c>
      <c r="I17" s="5">
        <v>40</v>
      </c>
      <c r="J17" s="12">
        <f t="shared" si="12"/>
        <v>1.2</v>
      </c>
      <c r="K17" s="12">
        <f t="shared" si="13"/>
        <v>1.8</v>
      </c>
      <c r="L17" s="29">
        <f t="shared" si="10"/>
        <v>75</v>
      </c>
      <c r="M17" s="27">
        <f t="shared" si="11"/>
        <v>15</v>
      </c>
      <c r="N17" s="27">
        <f t="shared" si="4"/>
        <v>22.5</v>
      </c>
      <c r="O17" s="27">
        <f t="shared" si="5"/>
        <v>30</v>
      </c>
      <c r="P17" s="27">
        <f t="shared" si="6"/>
        <v>45</v>
      </c>
      <c r="Q17" s="27">
        <f t="shared" si="7"/>
        <v>7.5</v>
      </c>
      <c r="R17" s="27">
        <f t="shared" si="8"/>
        <v>30</v>
      </c>
      <c r="S17" s="27">
        <f t="shared" si="14"/>
        <v>45</v>
      </c>
      <c r="T17" s="27">
        <f t="shared" si="14"/>
        <v>67.5</v>
      </c>
    </row>
    <row r="18" spans="1:24" x14ac:dyDescent="0.3">
      <c r="A18" s="1">
        <v>2</v>
      </c>
      <c r="B18" s="94" t="s">
        <v>57</v>
      </c>
      <c r="C18" s="68">
        <v>4</v>
      </c>
      <c r="D18" s="5">
        <v>10</v>
      </c>
      <c r="E18" s="5">
        <v>20</v>
      </c>
      <c r="F18" s="4">
        <v>60</v>
      </c>
      <c r="G18" s="4">
        <v>80</v>
      </c>
      <c r="H18" s="5">
        <v>10</v>
      </c>
      <c r="I18" s="5">
        <v>30</v>
      </c>
      <c r="J18" s="12">
        <f t="shared" si="12"/>
        <v>2.4</v>
      </c>
      <c r="K18" s="12">
        <f t="shared" si="13"/>
        <v>3.2</v>
      </c>
      <c r="L18" s="29">
        <f t="shared" si="10"/>
        <v>100</v>
      </c>
      <c r="M18" s="27">
        <f t="shared" si="11"/>
        <v>10</v>
      </c>
      <c r="N18" s="27">
        <f t="shared" si="4"/>
        <v>20</v>
      </c>
      <c r="O18" s="27">
        <f t="shared" si="5"/>
        <v>60</v>
      </c>
      <c r="P18" s="27">
        <f t="shared" si="6"/>
        <v>80</v>
      </c>
      <c r="Q18" s="27">
        <f t="shared" si="7"/>
        <v>10</v>
      </c>
      <c r="R18" s="27">
        <f t="shared" si="8"/>
        <v>30</v>
      </c>
      <c r="S18" s="27">
        <f t="shared" si="14"/>
        <v>70</v>
      </c>
      <c r="T18" s="27">
        <f t="shared" si="14"/>
        <v>100</v>
      </c>
    </row>
    <row r="19" spans="1:24" s="22" customFormat="1" x14ac:dyDescent="0.3">
      <c r="A19" s="23" t="s">
        <v>31</v>
      </c>
      <c r="B19" s="20"/>
      <c r="C19" s="21">
        <f>SUM(C10:C18)</f>
        <v>35</v>
      </c>
      <c r="D19" s="21"/>
      <c r="E19" s="21"/>
      <c r="F19" s="21"/>
      <c r="G19" s="21"/>
      <c r="H19" s="21"/>
      <c r="I19" s="21"/>
      <c r="J19" s="24">
        <f>SUM(J10:J18)</f>
        <v>14.4</v>
      </c>
      <c r="K19" s="24">
        <f>SUM(K10:K18)</f>
        <v>18.600000000000001</v>
      </c>
      <c r="L19" s="30"/>
      <c r="M19" s="25">
        <f>SUM(M10:M18)</f>
        <v>237.5</v>
      </c>
      <c r="N19" s="25">
        <f>SUM(N10:N18)</f>
        <v>327.5</v>
      </c>
      <c r="O19" s="25">
        <f>SUM(O10:O18)</f>
        <v>360</v>
      </c>
      <c r="P19" s="25">
        <f>SUM(P10:P18)</f>
        <v>465</v>
      </c>
      <c r="Q19" s="25">
        <f>SUM(Q10:Q18)</f>
        <v>92.5</v>
      </c>
      <c r="R19" s="25">
        <f>SUM(R10:R18)</f>
        <v>277.5</v>
      </c>
      <c r="S19" s="28">
        <f>SUM(S10:S18)</f>
        <v>597.5</v>
      </c>
      <c r="T19" s="28">
        <f>SUM(T10:T18)</f>
        <v>792.5</v>
      </c>
      <c r="U19" s="69">
        <v>490</v>
      </c>
      <c r="V19" s="70">
        <f>U19+S19</f>
        <v>1087.5</v>
      </c>
      <c r="W19" s="70">
        <f>T19+U19</f>
        <v>1282.5</v>
      </c>
      <c r="X19" s="70">
        <v>1225</v>
      </c>
    </row>
    <row r="20" spans="1:24" x14ac:dyDescent="0.3">
      <c r="A20" s="1">
        <v>3</v>
      </c>
      <c r="B20" s="95" t="s">
        <v>41</v>
      </c>
      <c r="C20" s="68">
        <v>4</v>
      </c>
      <c r="D20" s="5">
        <v>60</v>
      </c>
      <c r="E20" s="5">
        <v>80</v>
      </c>
      <c r="F20" s="4">
        <v>10</v>
      </c>
      <c r="G20" s="4">
        <v>20</v>
      </c>
      <c r="H20" s="5">
        <v>10</v>
      </c>
      <c r="I20" s="5">
        <v>20</v>
      </c>
      <c r="J20" s="11">
        <f t="shared" ref="J20:K32" si="15">(C20*F20)/100</f>
        <v>0.4</v>
      </c>
      <c r="K20" s="11">
        <f t="shared" ref="K20:K30" si="16">C20*G20/100</f>
        <v>0.8</v>
      </c>
      <c r="L20" s="29">
        <f t="shared" si="10"/>
        <v>100</v>
      </c>
      <c r="M20" s="27">
        <f t="shared" ref="M20:M30" si="17">C20*25*D20/100</f>
        <v>60</v>
      </c>
      <c r="N20" s="27">
        <f t="shared" si="4"/>
        <v>80</v>
      </c>
      <c r="O20" s="27">
        <f t="shared" si="5"/>
        <v>10</v>
      </c>
      <c r="P20" s="27">
        <f t="shared" si="6"/>
        <v>20</v>
      </c>
      <c r="Q20" s="27">
        <f t="shared" ref="Q20:Q30" si="18">C20*25*H20/100</f>
        <v>10</v>
      </c>
      <c r="R20" s="27">
        <f t="shared" si="8"/>
        <v>20</v>
      </c>
      <c r="S20" s="27">
        <f t="shared" si="14"/>
        <v>70</v>
      </c>
      <c r="T20" s="27">
        <f t="shared" si="14"/>
        <v>100</v>
      </c>
      <c r="U20" s="71"/>
    </row>
    <row r="21" spans="1:24" x14ac:dyDescent="0.3">
      <c r="A21" s="1">
        <v>3</v>
      </c>
      <c r="B21" s="95" t="s">
        <v>84</v>
      </c>
      <c r="C21" s="68">
        <v>1</v>
      </c>
      <c r="D21" s="5">
        <v>35</v>
      </c>
      <c r="E21" s="5">
        <v>50</v>
      </c>
      <c r="F21" s="4">
        <v>20</v>
      </c>
      <c r="G21" s="4">
        <v>30</v>
      </c>
      <c r="H21" s="5">
        <v>20</v>
      </c>
      <c r="I21" s="5">
        <v>45</v>
      </c>
      <c r="J21" s="11">
        <f t="shared" si="15"/>
        <v>0.2</v>
      </c>
      <c r="K21" s="11">
        <f t="shared" si="16"/>
        <v>0.3</v>
      </c>
      <c r="L21" s="29">
        <f t="shared" si="10"/>
        <v>25</v>
      </c>
      <c r="M21" s="27">
        <f t="shared" si="17"/>
        <v>8.75</v>
      </c>
      <c r="N21" s="27">
        <f t="shared" si="4"/>
        <v>12.5</v>
      </c>
      <c r="O21" s="27">
        <f t="shared" si="5"/>
        <v>5</v>
      </c>
      <c r="P21" s="27">
        <f t="shared" si="6"/>
        <v>7.5</v>
      </c>
      <c r="Q21" s="27">
        <f t="shared" si="18"/>
        <v>5</v>
      </c>
      <c r="R21" s="27">
        <f t="shared" si="8"/>
        <v>11.25</v>
      </c>
      <c r="S21" s="27">
        <f t="shared" si="14"/>
        <v>13.75</v>
      </c>
      <c r="T21" s="27">
        <f t="shared" si="14"/>
        <v>20</v>
      </c>
      <c r="U21" s="71"/>
    </row>
    <row r="22" spans="1:24" x14ac:dyDescent="0.3">
      <c r="A22" s="1">
        <v>3</v>
      </c>
      <c r="B22" s="95" t="s">
        <v>58</v>
      </c>
      <c r="C22" s="68">
        <v>2</v>
      </c>
      <c r="D22" s="5">
        <v>35</v>
      </c>
      <c r="E22" s="5">
        <v>50</v>
      </c>
      <c r="F22" s="4">
        <v>20</v>
      </c>
      <c r="G22" s="4">
        <v>30</v>
      </c>
      <c r="H22" s="5">
        <v>20</v>
      </c>
      <c r="I22" s="5">
        <v>45</v>
      </c>
      <c r="J22" s="11">
        <f t="shared" si="15"/>
        <v>0.4</v>
      </c>
      <c r="K22" s="11">
        <f t="shared" si="16"/>
        <v>0.6</v>
      </c>
      <c r="L22" s="29">
        <f t="shared" si="10"/>
        <v>50</v>
      </c>
      <c r="M22" s="27">
        <f t="shared" si="17"/>
        <v>17.5</v>
      </c>
      <c r="N22" s="27">
        <f t="shared" si="4"/>
        <v>25</v>
      </c>
      <c r="O22" s="27">
        <f t="shared" si="5"/>
        <v>10</v>
      </c>
      <c r="P22" s="27">
        <f t="shared" si="6"/>
        <v>15</v>
      </c>
      <c r="Q22" s="27">
        <f t="shared" si="18"/>
        <v>10</v>
      </c>
      <c r="R22" s="27">
        <f t="shared" si="8"/>
        <v>22.5</v>
      </c>
      <c r="S22" s="27">
        <f t="shared" si="14"/>
        <v>27.5</v>
      </c>
      <c r="T22" s="27">
        <f t="shared" si="14"/>
        <v>40</v>
      </c>
      <c r="U22" s="71"/>
    </row>
    <row r="23" spans="1:24" x14ac:dyDescent="0.3">
      <c r="A23" s="1">
        <v>3</v>
      </c>
      <c r="B23" s="94" t="s">
        <v>59</v>
      </c>
      <c r="C23" s="74">
        <v>4</v>
      </c>
      <c r="D23" s="5">
        <v>20</v>
      </c>
      <c r="E23" s="5">
        <v>30</v>
      </c>
      <c r="F23" s="4">
        <v>50</v>
      </c>
      <c r="G23" s="4">
        <v>70</v>
      </c>
      <c r="H23" s="5">
        <v>0</v>
      </c>
      <c r="I23" s="5">
        <v>30</v>
      </c>
      <c r="J23" s="11">
        <f t="shared" si="15"/>
        <v>2</v>
      </c>
      <c r="K23" s="11">
        <f t="shared" si="16"/>
        <v>2.8</v>
      </c>
      <c r="L23" s="29">
        <f t="shared" si="10"/>
        <v>100</v>
      </c>
      <c r="M23" s="27">
        <f t="shared" si="17"/>
        <v>20</v>
      </c>
      <c r="N23" s="27">
        <f t="shared" si="4"/>
        <v>30</v>
      </c>
      <c r="O23" s="27">
        <f t="shared" si="5"/>
        <v>50</v>
      </c>
      <c r="P23" s="27">
        <f t="shared" si="6"/>
        <v>70</v>
      </c>
      <c r="Q23" s="27">
        <f t="shared" si="18"/>
        <v>0</v>
      </c>
      <c r="R23" s="27">
        <f t="shared" si="8"/>
        <v>30</v>
      </c>
      <c r="S23" s="27">
        <f t="shared" si="14"/>
        <v>70</v>
      </c>
      <c r="T23" s="27">
        <f t="shared" si="14"/>
        <v>100</v>
      </c>
      <c r="U23" s="71"/>
    </row>
    <row r="24" spans="1:24" x14ac:dyDescent="0.3">
      <c r="A24" s="1">
        <v>3</v>
      </c>
      <c r="B24" s="94" t="s">
        <v>60</v>
      </c>
      <c r="C24" s="68">
        <v>4</v>
      </c>
      <c r="D24" s="5">
        <v>40</v>
      </c>
      <c r="E24" s="5">
        <v>50</v>
      </c>
      <c r="F24" s="4">
        <v>30</v>
      </c>
      <c r="G24" s="4">
        <v>50</v>
      </c>
      <c r="H24" s="5">
        <v>0</v>
      </c>
      <c r="I24" s="5">
        <v>30</v>
      </c>
      <c r="J24" s="11">
        <f t="shared" si="15"/>
        <v>1.2</v>
      </c>
      <c r="K24" s="11">
        <f t="shared" si="16"/>
        <v>2</v>
      </c>
      <c r="L24" s="29">
        <f t="shared" si="10"/>
        <v>100</v>
      </c>
      <c r="M24" s="27">
        <f t="shared" si="17"/>
        <v>40</v>
      </c>
      <c r="N24" s="27">
        <f t="shared" si="4"/>
        <v>50</v>
      </c>
      <c r="O24" s="27">
        <f t="shared" si="5"/>
        <v>30</v>
      </c>
      <c r="P24" s="27">
        <f t="shared" si="6"/>
        <v>50</v>
      </c>
      <c r="Q24" s="27">
        <f t="shared" si="18"/>
        <v>0</v>
      </c>
      <c r="R24" s="27">
        <f t="shared" si="8"/>
        <v>30</v>
      </c>
      <c r="S24" s="27">
        <f t="shared" si="14"/>
        <v>70</v>
      </c>
      <c r="T24" s="27">
        <f t="shared" si="14"/>
        <v>100</v>
      </c>
      <c r="U24" s="71"/>
    </row>
    <row r="25" spans="1:24" ht="12" customHeight="1" x14ac:dyDescent="0.3">
      <c r="A25" s="1">
        <v>3</v>
      </c>
      <c r="B25" s="95" t="s">
        <v>61</v>
      </c>
      <c r="C25" s="68">
        <v>3</v>
      </c>
      <c r="D25" s="5">
        <v>40</v>
      </c>
      <c r="E25" s="5">
        <v>50</v>
      </c>
      <c r="F25" s="4">
        <v>30</v>
      </c>
      <c r="G25" s="4">
        <v>40</v>
      </c>
      <c r="H25" s="5">
        <v>10</v>
      </c>
      <c r="I25" s="5">
        <v>30</v>
      </c>
      <c r="J25" s="11">
        <f t="shared" si="15"/>
        <v>0.9</v>
      </c>
      <c r="K25" s="11">
        <f t="shared" si="16"/>
        <v>1.2</v>
      </c>
      <c r="L25" s="29">
        <f t="shared" si="10"/>
        <v>75</v>
      </c>
      <c r="M25" s="27">
        <f t="shared" si="17"/>
        <v>30</v>
      </c>
      <c r="N25" s="27">
        <f t="shared" si="4"/>
        <v>37.5</v>
      </c>
      <c r="O25" s="27">
        <f t="shared" si="5"/>
        <v>22.5</v>
      </c>
      <c r="P25" s="27">
        <f t="shared" si="6"/>
        <v>30</v>
      </c>
      <c r="Q25" s="27">
        <f t="shared" si="18"/>
        <v>7.5</v>
      </c>
      <c r="R25" s="27">
        <f t="shared" si="8"/>
        <v>22.5</v>
      </c>
      <c r="S25" s="27">
        <f t="shared" si="14"/>
        <v>52.5</v>
      </c>
      <c r="T25" s="27">
        <f t="shared" si="14"/>
        <v>67.5</v>
      </c>
      <c r="U25" s="71"/>
    </row>
    <row r="26" spans="1:24" x14ac:dyDescent="0.3">
      <c r="A26" s="1">
        <v>3</v>
      </c>
      <c r="B26" s="94" t="s">
        <v>85</v>
      </c>
      <c r="C26" s="68">
        <v>4</v>
      </c>
      <c r="D26" s="5">
        <v>10</v>
      </c>
      <c r="E26" s="5">
        <v>20</v>
      </c>
      <c r="F26" s="4">
        <v>50</v>
      </c>
      <c r="G26" s="4">
        <v>70</v>
      </c>
      <c r="H26" s="5">
        <v>10</v>
      </c>
      <c r="I26" s="5">
        <v>40</v>
      </c>
      <c r="J26" s="11">
        <f t="shared" si="15"/>
        <v>2</v>
      </c>
      <c r="K26" s="11">
        <f t="shared" si="16"/>
        <v>2.8</v>
      </c>
      <c r="L26" s="29">
        <f t="shared" si="10"/>
        <v>100</v>
      </c>
      <c r="M26" s="27">
        <f t="shared" si="17"/>
        <v>10</v>
      </c>
      <c r="N26" s="27">
        <f t="shared" si="4"/>
        <v>20</v>
      </c>
      <c r="O26" s="27">
        <f t="shared" si="5"/>
        <v>50</v>
      </c>
      <c r="P26" s="27">
        <f t="shared" si="6"/>
        <v>70</v>
      </c>
      <c r="Q26" s="27">
        <f t="shared" si="18"/>
        <v>10</v>
      </c>
      <c r="R26" s="27">
        <f t="shared" si="8"/>
        <v>40</v>
      </c>
      <c r="S26" s="27">
        <f t="shared" si="14"/>
        <v>60</v>
      </c>
      <c r="T26" s="27">
        <f t="shared" si="14"/>
        <v>90</v>
      </c>
      <c r="U26" s="71"/>
    </row>
    <row r="27" spans="1:24" ht="27" customHeight="1" x14ac:dyDescent="0.3">
      <c r="A27" s="1">
        <v>3</v>
      </c>
      <c r="B27" s="96" t="s">
        <v>67</v>
      </c>
      <c r="C27" s="68">
        <v>3</v>
      </c>
      <c r="D27" s="5">
        <v>30</v>
      </c>
      <c r="E27" s="5">
        <v>40</v>
      </c>
      <c r="F27" s="4">
        <v>40</v>
      </c>
      <c r="G27" s="4">
        <v>50</v>
      </c>
      <c r="H27" s="5">
        <v>10</v>
      </c>
      <c r="I27" s="5">
        <v>30</v>
      </c>
      <c r="J27" s="11">
        <f t="shared" si="15"/>
        <v>1.2</v>
      </c>
      <c r="K27" s="11">
        <f t="shared" si="16"/>
        <v>1.5</v>
      </c>
      <c r="L27" s="29">
        <f t="shared" si="10"/>
        <v>75</v>
      </c>
      <c r="M27" s="27">
        <f t="shared" si="17"/>
        <v>22.5</v>
      </c>
      <c r="N27" s="27">
        <f t="shared" si="4"/>
        <v>30</v>
      </c>
      <c r="O27" s="27">
        <f t="shared" si="5"/>
        <v>30</v>
      </c>
      <c r="P27" s="27">
        <f t="shared" si="6"/>
        <v>37.5</v>
      </c>
      <c r="Q27" s="27">
        <f t="shared" si="18"/>
        <v>7.5</v>
      </c>
      <c r="R27" s="27">
        <f t="shared" si="8"/>
        <v>22.5</v>
      </c>
      <c r="S27" s="27">
        <f t="shared" si="14"/>
        <v>52.5</v>
      </c>
      <c r="T27" s="27">
        <f t="shared" si="14"/>
        <v>67.5</v>
      </c>
      <c r="U27" s="71"/>
    </row>
    <row r="28" spans="1:24" ht="27.6" x14ac:dyDescent="0.3">
      <c r="A28" s="1">
        <v>3</v>
      </c>
      <c r="B28" s="96" t="s">
        <v>68</v>
      </c>
      <c r="C28" s="68">
        <v>4</v>
      </c>
      <c r="D28" s="5">
        <v>20</v>
      </c>
      <c r="E28" s="5">
        <v>40</v>
      </c>
      <c r="F28" s="4">
        <v>40</v>
      </c>
      <c r="G28" s="4">
        <v>55</v>
      </c>
      <c r="H28" s="5">
        <v>5</v>
      </c>
      <c r="I28" s="5">
        <v>40</v>
      </c>
      <c r="J28" s="11">
        <f t="shared" si="15"/>
        <v>1.6</v>
      </c>
      <c r="K28" s="11">
        <f t="shared" si="16"/>
        <v>2.2000000000000002</v>
      </c>
      <c r="L28" s="29">
        <f t="shared" si="10"/>
        <v>100</v>
      </c>
      <c r="M28" s="27">
        <f t="shared" si="17"/>
        <v>20</v>
      </c>
      <c r="N28" s="27">
        <f t="shared" si="4"/>
        <v>40</v>
      </c>
      <c r="O28" s="27">
        <f t="shared" si="5"/>
        <v>40</v>
      </c>
      <c r="P28" s="27">
        <f t="shared" si="6"/>
        <v>55</v>
      </c>
      <c r="Q28" s="27">
        <f t="shared" si="18"/>
        <v>5</v>
      </c>
      <c r="R28" s="27">
        <f t="shared" si="8"/>
        <v>40</v>
      </c>
      <c r="S28" s="27">
        <f t="shared" si="14"/>
        <v>60</v>
      </c>
      <c r="T28" s="27">
        <f t="shared" si="14"/>
        <v>95</v>
      </c>
      <c r="U28" s="71"/>
    </row>
    <row r="29" spans="1:24" ht="27.6" x14ac:dyDescent="0.3">
      <c r="A29" s="1">
        <v>3</v>
      </c>
      <c r="B29" s="96" t="s">
        <v>69</v>
      </c>
      <c r="C29" s="68">
        <v>3</v>
      </c>
      <c r="D29" s="5">
        <v>30</v>
      </c>
      <c r="E29" s="5">
        <v>40</v>
      </c>
      <c r="F29" s="4">
        <v>40</v>
      </c>
      <c r="G29" s="4">
        <v>50</v>
      </c>
      <c r="H29" s="5">
        <v>10</v>
      </c>
      <c r="I29" s="5">
        <v>30</v>
      </c>
      <c r="J29" s="11">
        <f t="shared" si="15"/>
        <v>1.2</v>
      </c>
      <c r="K29" s="11">
        <f t="shared" si="16"/>
        <v>1.5</v>
      </c>
      <c r="L29" s="29">
        <f t="shared" si="10"/>
        <v>75</v>
      </c>
      <c r="M29" s="27">
        <f t="shared" si="17"/>
        <v>22.5</v>
      </c>
      <c r="N29" s="27">
        <f t="shared" si="4"/>
        <v>30</v>
      </c>
      <c r="O29" s="27">
        <f t="shared" si="5"/>
        <v>30</v>
      </c>
      <c r="P29" s="27">
        <f t="shared" si="6"/>
        <v>37.5</v>
      </c>
      <c r="Q29" s="27">
        <f t="shared" si="18"/>
        <v>7.5</v>
      </c>
      <c r="R29" s="27">
        <f t="shared" si="8"/>
        <v>22.5</v>
      </c>
      <c r="S29" s="27">
        <f t="shared" si="14"/>
        <v>52.5</v>
      </c>
      <c r="T29" s="27">
        <f t="shared" si="14"/>
        <v>67.5</v>
      </c>
      <c r="U29" s="71"/>
    </row>
    <row r="30" spans="1:24" ht="27.6" x14ac:dyDescent="0.3">
      <c r="A30" s="1">
        <v>3</v>
      </c>
      <c r="B30" s="98" t="s">
        <v>75</v>
      </c>
      <c r="C30" s="100">
        <v>8</v>
      </c>
      <c r="D30" s="5">
        <v>30</v>
      </c>
      <c r="E30" s="5">
        <v>40</v>
      </c>
      <c r="F30" s="4">
        <v>30</v>
      </c>
      <c r="G30" s="4">
        <v>50</v>
      </c>
      <c r="H30" s="5">
        <v>10</v>
      </c>
      <c r="I30" s="5">
        <v>40</v>
      </c>
      <c r="J30" s="11">
        <f t="shared" si="15"/>
        <v>2.4</v>
      </c>
      <c r="K30" s="11">
        <f t="shared" si="16"/>
        <v>4</v>
      </c>
      <c r="L30" s="29">
        <f t="shared" si="10"/>
        <v>200</v>
      </c>
      <c r="M30" s="27">
        <f t="shared" si="17"/>
        <v>60</v>
      </c>
      <c r="N30" s="27">
        <f t="shared" si="4"/>
        <v>80</v>
      </c>
      <c r="O30" s="27">
        <f t="shared" si="5"/>
        <v>60</v>
      </c>
      <c r="P30" s="27">
        <f t="shared" si="6"/>
        <v>100</v>
      </c>
      <c r="Q30" s="27">
        <f t="shared" si="18"/>
        <v>20</v>
      </c>
      <c r="R30" s="27">
        <f t="shared" si="8"/>
        <v>80</v>
      </c>
      <c r="S30" s="27">
        <f t="shared" si="14"/>
        <v>120</v>
      </c>
      <c r="T30" s="27">
        <f t="shared" si="14"/>
        <v>180</v>
      </c>
      <c r="U30" s="71"/>
    </row>
    <row r="31" spans="1:24" s="22" customFormat="1" x14ac:dyDescent="0.3">
      <c r="A31" s="26" t="s">
        <v>31</v>
      </c>
      <c r="B31" s="20"/>
      <c r="C31" s="21">
        <f>SUM(C20:C30)</f>
        <v>40</v>
      </c>
      <c r="D31" s="21"/>
      <c r="E31" s="21"/>
      <c r="F31" s="21"/>
      <c r="G31" s="21"/>
      <c r="H31" s="21"/>
      <c r="I31" s="21"/>
      <c r="J31" s="25">
        <f>SUM(J24:J30)</f>
        <v>10.5</v>
      </c>
      <c r="K31" s="25">
        <f>SUM(K24:K30)</f>
        <v>15.2</v>
      </c>
      <c r="L31" s="30"/>
      <c r="M31" s="25">
        <f>SUM(M20:M30)</f>
        <v>311.25</v>
      </c>
      <c r="N31" s="25">
        <f>SUM(N20:N30)</f>
        <v>435</v>
      </c>
      <c r="O31" s="25">
        <f>SUM(O20:O30)</f>
        <v>337.5</v>
      </c>
      <c r="P31" s="25">
        <f>SUM(P20:P30)</f>
        <v>492.5</v>
      </c>
      <c r="Q31" s="25">
        <f>SUM(Q20:Q30)</f>
        <v>82.5</v>
      </c>
      <c r="R31" s="25">
        <f>SUM(R20:R30)</f>
        <v>341.25</v>
      </c>
      <c r="S31" s="28">
        <f>SUM(S20:S30)</f>
        <v>648.75</v>
      </c>
      <c r="T31" s="28">
        <f>SUM(T20:T30)</f>
        <v>927.5</v>
      </c>
      <c r="U31" s="70">
        <v>455</v>
      </c>
      <c r="V31" s="70">
        <f>S31+U31</f>
        <v>1103.75</v>
      </c>
      <c r="W31" s="70">
        <f>T31+U31</f>
        <v>1382.5</v>
      </c>
      <c r="X31" s="70">
        <v>1225</v>
      </c>
    </row>
    <row r="32" spans="1:24" x14ac:dyDescent="0.3">
      <c r="A32" s="1">
        <v>4</v>
      </c>
      <c r="B32" s="95" t="s">
        <v>62</v>
      </c>
      <c r="C32" s="74">
        <v>2</v>
      </c>
      <c r="D32" s="75">
        <v>35</v>
      </c>
      <c r="E32" s="75">
        <v>50</v>
      </c>
      <c r="F32" s="76">
        <v>20</v>
      </c>
      <c r="G32" s="76">
        <v>30</v>
      </c>
      <c r="H32" s="75">
        <v>20</v>
      </c>
      <c r="I32" s="75">
        <v>45</v>
      </c>
      <c r="J32" s="36">
        <f t="shared" si="15"/>
        <v>0.4</v>
      </c>
      <c r="K32" s="36">
        <f t="shared" si="15"/>
        <v>10.5</v>
      </c>
      <c r="L32" s="29">
        <f t="shared" ref="L32:L40" si="19">C32*25</f>
        <v>50</v>
      </c>
      <c r="M32" s="27">
        <f t="shared" ref="M32:M40" si="20">C32*25*D32/100</f>
        <v>17.5</v>
      </c>
      <c r="N32" s="27">
        <f t="shared" ref="N32:N40" si="21">C32*25*E32/100</f>
        <v>25</v>
      </c>
      <c r="O32" s="27">
        <f t="shared" ref="O32:O40" si="22">C32*25*F32/100</f>
        <v>10</v>
      </c>
      <c r="P32" s="27">
        <f t="shared" ref="P32:P40" si="23">C32*25*G32/100</f>
        <v>15</v>
      </c>
      <c r="Q32" s="27">
        <f t="shared" ref="Q32:Q40" si="24">C32*25*H32/100</f>
        <v>10</v>
      </c>
      <c r="R32" s="27">
        <f t="shared" ref="R32:R40" si="25">C32*25*I32/100</f>
        <v>22.5</v>
      </c>
      <c r="S32" s="34">
        <f t="shared" ref="S32:T40" si="26">M32+O32</f>
        <v>27.5</v>
      </c>
      <c r="T32" s="34">
        <f t="shared" si="26"/>
        <v>40</v>
      </c>
      <c r="U32" s="72"/>
      <c r="V32" s="72"/>
      <c r="W32" s="72"/>
      <c r="X32" s="72"/>
    </row>
    <row r="33" spans="1:24" x14ac:dyDescent="0.3">
      <c r="A33" s="1">
        <v>4</v>
      </c>
      <c r="B33" s="95" t="s">
        <v>63</v>
      </c>
      <c r="C33" s="74">
        <v>1</v>
      </c>
      <c r="D33" s="75">
        <v>35</v>
      </c>
      <c r="E33" s="75">
        <v>50</v>
      </c>
      <c r="F33" s="76">
        <v>20</v>
      </c>
      <c r="G33" s="76">
        <v>30</v>
      </c>
      <c r="H33" s="75">
        <v>20</v>
      </c>
      <c r="I33" s="75">
        <v>45</v>
      </c>
      <c r="J33" s="36">
        <f t="shared" ref="J33:K40" si="27">(C33*F33)/100</f>
        <v>0.2</v>
      </c>
      <c r="K33" s="36">
        <f t="shared" si="27"/>
        <v>10.5</v>
      </c>
      <c r="L33" s="29">
        <f t="shared" si="19"/>
        <v>25</v>
      </c>
      <c r="M33" s="27">
        <f t="shared" si="20"/>
        <v>8.75</v>
      </c>
      <c r="N33" s="27">
        <f t="shared" si="21"/>
        <v>12.5</v>
      </c>
      <c r="O33" s="27">
        <f t="shared" si="22"/>
        <v>5</v>
      </c>
      <c r="P33" s="27">
        <f t="shared" si="23"/>
        <v>7.5</v>
      </c>
      <c r="Q33" s="27">
        <f t="shared" si="24"/>
        <v>5</v>
      </c>
      <c r="R33" s="27">
        <f t="shared" si="25"/>
        <v>11.25</v>
      </c>
      <c r="S33" s="34">
        <f t="shared" si="26"/>
        <v>13.75</v>
      </c>
      <c r="T33" s="34">
        <f t="shared" si="26"/>
        <v>20</v>
      </c>
      <c r="U33" s="72"/>
      <c r="V33" s="72"/>
      <c r="W33" s="72"/>
      <c r="X33" s="72"/>
    </row>
    <row r="34" spans="1:24" x14ac:dyDescent="0.3">
      <c r="A34" s="1">
        <v>4</v>
      </c>
      <c r="B34" s="95" t="s">
        <v>64</v>
      </c>
      <c r="C34" s="74">
        <v>1</v>
      </c>
      <c r="D34" s="75">
        <v>35</v>
      </c>
      <c r="E34" s="75">
        <v>50</v>
      </c>
      <c r="F34" s="76">
        <v>20</v>
      </c>
      <c r="G34" s="76">
        <v>30</v>
      </c>
      <c r="H34" s="75">
        <v>20</v>
      </c>
      <c r="I34" s="75">
        <v>45</v>
      </c>
      <c r="J34" s="36">
        <f t="shared" si="27"/>
        <v>0.2</v>
      </c>
      <c r="K34" s="36">
        <f t="shared" si="27"/>
        <v>10.5</v>
      </c>
      <c r="L34" s="29">
        <f t="shared" si="19"/>
        <v>25</v>
      </c>
      <c r="M34" s="27">
        <f t="shared" si="20"/>
        <v>8.75</v>
      </c>
      <c r="N34" s="27">
        <f t="shared" si="21"/>
        <v>12.5</v>
      </c>
      <c r="O34" s="27">
        <f t="shared" si="22"/>
        <v>5</v>
      </c>
      <c r="P34" s="27">
        <f t="shared" si="23"/>
        <v>7.5</v>
      </c>
      <c r="Q34" s="27">
        <f t="shared" si="24"/>
        <v>5</v>
      </c>
      <c r="R34" s="27">
        <f t="shared" si="25"/>
        <v>11.25</v>
      </c>
      <c r="S34" s="34">
        <f t="shared" si="26"/>
        <v>13.75</v>
      </c>
      <c r="T34" s="34">
        <f t="shared" si="26"/>
        <v>20</v>
      </c>
      <c r="U34" s="72"/>
      <c r="V34" s="72"/>
      <c r="W34" s="72"/>
      <c r="X34" s="72"/>
    </row>
    <row r="35" spans="1:24" x14ac:dyDescent="0.3">
      <c r="A35" s="1">
        <v>4</v>
      </c>
      <c r="B35" s="91" t="s">
        <v>65</v>
      </c>
      <c r="C35" s="68">
        <v>5</v>
      </c>
      <c r="D35" s="5">
        <v>20</v>
      </c>
      <c r="E35" s="5">
        <v>30</v>
      </c>
      <c r="F35" s="4">
        <v>30</v>
      </c>
      <c r="G35" s="4">
        <v>40</v>
      </c>
      <c r="H35" s="5">
        <v>30</v>
      </c>
      <c r="I35" s="5">
        <v>50</v>
      </c>
      <c r="J35" s="36">
        <f t="shared" si="27"/>
        <v>1.5</v>
      </c>
      <c r="K35" s="36">
        <f t="shared" si="27"/>
        <v>8</v>
      </c>
      <c r="L35" s="29">
        <f t="shared" si="19"/>
        <v>125</v>
      </c>
      <c r="M35" s="27">
        <f t="shared" si="20"/>
        <v>25</v>
      </c>
      <c r="N35" s="27">
        <f t="shared" si="21"/>
        <v>37.5</v>
      </c>
      <c r="O35" s="27">
        <f t="shared" si="22"/>
        <v>37.5</v>
      </c>
      <c r="P35" s="27">
        <f t="shared" si="23"/>
        <v>50</v>
      </c>
      <c r="Q35" s="27">
        <f t="shared" si="24"/>
        <v>37.5</v>
      </c>
      <c r="R35" s="27">
        <f t="shared" si="25"/>
        <v>62.5</v>
      </c>
      <c r="S35" s="34">
        <f t="shared" si="26"/>
        <v>62.5</v>
      </c>
      <c r="T35" s="34">
        <f t="shared" si="26"/>
        <v>87.5</v>
      </c>
      <c r="U35" s="72"/>
      <c r="V35" s="72"/>
      <c r="W35" s="72"/>
      <c r="X35" s="72"/>
    </row>
    <row r="36" spans="1:24" x14ac:dyDescent="0.3">
      <c r="A36" s="1">
        <v>4</v>
      </c>
      <c r="B36" s="91" t="s">
        <v>66</v>
      </c>
      <c r="C36" s="68">
        <v>6</v>
      </c>
      <c r="D36" s="5">
        <v>10</v>
      </c>
      <c r="E36" s="5">
        <v>30</v>
      </c>
      <c r="F36" s="4">
        <v>50</v>
      </c>
      <c r="G36" s="4">
        <v>60</v>
      </c>
      <c r="H36" s="5">
        <v>10</v>
      </c>
      <c r="I36" s="5">
        <v>40</v>
      </c>
      <c r="J36" s="36">
        <f t="shared" si="27"/>
        <v>3</v>
      </c>
      <c r="K36" s="36">
        <f t="shared" si="27"/>
        <v>6</v>
      </c>
      <c r="L36" s="29">
        <f t="shared" si="19"/>
        <v>150</v>
      </c>
      <c r="M36" s="27">
        <f t="shared" si="20"/>
        <v>15</v>
      </c>
      <c r="N36" s="27">
        <f t="shared" si="21"/>
        <v>45</v>
      </c>
      <c r="O36" s="27">
        <f t="shared" si="22"/>
        <v>75</v>
      </c>
      <c r="P36" s="27">
        <f t="shared" si="23"/>
        <v>90</v>
      </c>
      <c r="Q36" s="27">
        <f t="shared" si="24"/>
        <v>15</v>
      </c>
      <c r="R36" s="27">
        <f t="shared" si="25"/>
        <v>60</v>
      </c>
      <c r="S36" s="34">
        <f t="shared" si="26"/>
        <v>90</v>
      </c>
      <c r="T36" s="34">
        <f t="shared" si="26"/>
        <v>135</v>
      </c>
      <c r="U36" s="72"/>
      <c r="V36" s="72"/>
      <c r="W36" s="72"/>
      <c r="X36" s="72"/>
    </row>
    <row r="37" spans="1:24" x14ac:dyDescent="0.3">
      <c r="A37" s="1">
        <v>4</v>
      </c>
      <c r="B37" s="97" t="s">
        <v>70</v>
      </c>
      <c r="C37" s="68">
        <v>6</v>
      </c>
      <c r="D37" s="5">
        <v>35</v>
      </c>
      <c r="E37" s="5">
        <v>45</v>
      </c>
      <c r="F37" s="4">
        <v>35</v>
      </c>
      <c r="G37" s="4">
        <v>45</v>
      </c>
      <c r="H37" s="5">
        <v>10</v>
      </c>
      <c r="I37" s="5">
        <v>30</v>
      </c>
      <c r="J37" s="36">
        <f t="shared" si="27"/>
        <v>2.1</v>
      </c>
      <c r="K37" s="36">
        <f t="shared" si="27"/>
        <v>15.75</v>
      </c>
      <c r="L37" s="29">
        <f t="shared" si="19"/>
        <v>150</v>
      </c>
      <c r="M37" s="27">
        <f t="shared" si="20"/>
        <v>52.5</v>
      </c>
      <c r="N37" s="27">
        <f t="shared" si="21"/>
        <v>67.5</v>
      </c>
      <c r="O37" s="27">
        <f t="shared" si="22"/>
        <v>52.5</v>
      </c>
      <c r="P37" s="27">
        <f t="shared" si="23"/>
        <v>67.5</v>
      </c>
      <c r="Q37" s="27">
        <f t="shared" si="24"/>
        <v>15</v>
      </c>
      <c r="R37" s="27">
        <f t="shared" si="25"/>
        <v>45</v>
      </c>
      <c r="S37" s="34">
        <f t="shared" si="26"/>
        <v>105</v>
      </c>
      <c r="T37" s="34">
        <f t="shared" si="26"/>
        <v>135</v>
      </c>
      <c r="U37" s="72"/>
      <c r="V37" s="72"/>
      <c r="W37" s="72"/>
      <c r="X37" s="72"/>
    </row>
    <row r="38" spans="1:24" ht="27.6" x14ac:dyDescent="0.3">
      <c r="A38" s="1">
        <v>4</v>
      </c>
      <c r="B38" s="99" t="s">
        <v>73</v>
      </c>
      <c r="C38" s="100">
        <v>4</v>
      </c>
      <c r="D38" s="5">
        <v>10</v>
      </c>
      <c r="E38" s="5">
        <v>20</v>
      </c>
      <c r="F38" s="4">
        <v>60</v>
      </c>
      <c r="G38" s="4">
        <v>70</v>
      </c>
      <c r="H38" s="5">
        <v>10</v>
      </c>
      <c r="I38" s="5">
        <v>30</v>
      </c>
      <c r="J38" s="36">
        <f t="shared" si="27"/>
        <v>2.4</v>
      </c>
      <c r="K38" s="36">
        <f t="shared" si="27"/>
        <v>7</v>
      </c>
      <c r="L38" s="29">
        <f t="shared" si="19"/>
        <v>100</v>
      </c>
      <c r="M38" s="27">
        <f t="shared" si="20"/>
        <v>10</v>
      </c>
      <c r="N38" s="27">
        <f t="shared" si="21"/>
        <v>20</v>
      </c>
      <c r="O38" s="27">
        <f t="shared" si="22"/>
        <v>60</v>
      </c>
      <c r="P38" s="27">
        <f t="shared" si="23"/>
        <v>70</v>
      </c>
      <c r="Q38" s="27">
        <f t="shared" si="24"/>
        <v>10</v>
      </c>
      <c r="R38" s="27">
        <f t="shared" si="25"/>
        <v>30</v>
      </c>
      <c r="S38" s="34">
        <f t="shared" si="26"/>
        <v>70</v>
      </c>
      <c r="T38" s="34">
        <f t="shared" si="26"/>
        <v>90</v>
      </c>
      <c r="U38" s="72"/>
      <c r="V38" s="72"/>
      <c r="W38" s="72"/>
      <c r="X38" s="72"/>
    </row>
    <row r="39" spans="1:24" ht="27.6" x14ac:dyDescent="0.3">
      <c r="A39" s="1">
        <v>4</v>
      </c>
      <c r="B39" s="99" t="s">
        <v>76</v>
      </c>
      <c r="C39" s="100">
        <v>4</v>
      </c>
      <c r="D39" s="5">
        <v>20</v>
      </c>
      <c r="E39" s="5">
        <v>30</v>
      </c>
      <c r="F39" s="4">
        <v>40</v>
      </c>
      <c r="G39" s="4">
        <v>60</v>
      </c>
      <c r="H39" s="5">
        <v>10</v>
      </c>
      <c r="I39" s="5">
        <v>40</v>
      </c>
      <c r="J39" s="36">
        <f t="shared" si="27"/>
        <v>1.6</v>
      </c>
      <c r="K39" s="36">
        <f t="shared" si="27"/>
        <v>12</v>
      </c>
      <c r="L39" s="29">
        <f t="shared" si="19"/>
        <v>100</v>
      </c>
      <c r="M39" s="27">
        <f t="shared" si="20"/>
        <v>20</v>
      </c>
      <c r="N39" s="27">
        <f t="shared" si="21"/>
        <v>30</v>
      </c>
      <c r="O39" s="27">
        <f t="shared" si="22"/>
        <v>40</v>
      </c>
      <c r="P39" s="27">
        <f t="shared" si="23"/>
        <v>60</v>
      </c>
      <c r="Q39" s="27">
        <f t="shared" si="24"/>
        <v>10</v>
      </c>
      <c r="R39" s="27">
        <f t="shared" si="25"/>
        <v>40</v>
      </c>
      <c r="S39" s="34">
        <f t="shared" si="26"/>
        <v>60</v>
      </c>
      <c r="T39" s="34">
        <f t="shared" si="26"/>
        <v>90</v>
      </c>
      <c r="U39" s="72"/>
      <c r="V39" s="72"/>
      <c r="W39" s="72"/>
      <c r="X39" s="72"/>
    </row>
    <row r="40" spans="1:24" x14ac:dyDescent="0.3">
      <c r="A40" s="1">
        <v>4</v>
      </c>
      <c r="B40" s="99" t="s">
        <v>77</v>
      </c>
      <c r="C40" s="100">
        <v>5</v>
      </c>
      <c r="D40" s="5">
        <v>30</v>
      </c>
      <c r="E40" s="5">
        <v>40</v>
      </c>
      <c r="F40" s="4">
        <v>40</v>
      </c>
      <c r="G40" s="4">
        <v>50</v>
      </c>
      <c r="H40" s="5">
        <v>10</v>
      </c>
      <c r="I40" s="5">
        <v>30</v>
      </c>
      <c r="J40" s="36">
        <f t="shared" si="27"/>
        <v>2</v>
      </c>
      <c r="K40" s="36">
        <f t="shared" si="27"/>
        <v>15</v>
      </c>
      <c r="L40" s="29">
        <f t="shared" si="19"/>
        <v>125</v>
      </c>
      <c r="M40" s="27">
        <f t="shared" si="20"/>
        <v>37.5</v>
      </c>
      <c r="N40" s="27">
        <f t="shared" si="21"/>
        <v>50</v>
      </c>
      <c r="O40" s="27">
        <f t="shared" si="22"/>
        <v>50</v>
      </c>
      <c r="P40" s="27">
        <f t="shared" si="23"/>
        <v>62.5</v>
      </c>
      <c r="Q40" s="27">
        <f t="shared" si="24"/>
        <v>12.5</v>
      </c>
      <c r="R40" s="27">
        <f t="shared" si="25"/>
        <v>37.5</v>
      </c>
      <c r="S40" s="34">
        <f t="shared" si="26"/>
        <v>87.5</v>
      </c>
      <c r="T40" s="34">
        <f t="shared" si="26"/>
        <v>112.5</v>
      </c>
      <c r="U40" s="72"/>
      <c r="V40" s="72"/>
      <c r="W40" s="72"/>
      <c r="X40" s="72"/>
    </row>
    <row r="41" spans="1:24" s="22" customFormat="1" x14ac:dyDescent="0.3">
      <c r="A41" s="33" t="s">
        <v>31</v>
      </c>
      <c r="B41" s="20"/>
      <c r="C41" s="21">
        <f>SUM(C32:C40)</f>
        <v>34</v>
      </c>
      <c r="D41" s="21"/>
      <c r="E41" s="21"/>
      <c r="F41" s="21"/>
      <c r="G41" s="21"/>
      <c r="H41" s="21"/>
      <c r="I41" s="21"/>
      <c r="J41" s="25">
        <f>SUM(J32:J40)</f>
        <v>13.4</v>
      </c>
      <c r="K41" s="25">
        <f>SUM(K32:K40)</f>
        <v>95.25</v>
      </c>
      <c r="L41" s="30"/>
      <c r="M41" s="25">
        <f>SUM(M32:M40)</f>
        <v>195</v>
      </c>
      <c r="N41" s="25">
        <f>SUM(N32:N40)</f>
        <v>300</v>
      </c>
      <c r="O41" s="25">
        <f>SUM(O32:O40)</f>
        <v>335</v>
      </c>
      <c r="P41" s="25">
        <f>SUM(P32:P40)</f>
        <v>430</v>
      </c>
      <c r="Q41" s="25">
        <f>SUM(Q32:Q40)</f>
        <v>120</v>
      </c>
      <c r="R41" s="25">
        <f>SUM(R32:R40)</f>
        <v>320</v>
      </c>
      <c r="S41" s="35">
        <f>SUM(S32:S40)</f>
        <v>530</v>
      </c>
      <c r="T41" s="35">
        <f>SUM(T32:T40)</f>
        <v>730</v>
      </c>
      <c r="U41" s="70">
        <v>480</v>
      </c>
      <c r="V41" s="32">
        <f>S41+U41</f>
        <v>1010</v>
      </c>
      <c r="W41" s="32">
        <f>T41+U41</f>
        <v>1210</v>
      </c>
      <c r="X41" s="70">
        <v>1120</v>
      </c>
    </row>
    <row r="42" spans="1:24" s="8" customFormat="1" ht="21.9" customHeight="1" x14ac:dyDescent="0.3">
      <c r="A42" s="79" t="s">
        <v>16</v>
      </c>
      <c r="B42" s="15" t="s">
        <v>17</v>
      </c>
      <c r="C42" s="1">
        <f>C41+C31+C19+C9</f>
        <v>146</v>
      </c>
      <c r="D42" s="2"/>
      <c r="E42" s="2"/>
      <c r="F42" s="6"/>
      <c r="G42" s="6"/>
      <c r="H42" s="2"/>
      <c r="I42" s="2"/>
      <c r="J42" s="13"/>
      <c r="K42" s="13"/>
      <c r="L42" s="31"/>
      <c r="M42" s="31"/>
      <c r="N42" s="31"/>
      <c r="O42" s="31"/>
      <c r="P42" s="31"/>
      <c r="Q42" s="31"/>
      <c r="R42" s="31"/>
      <c r="S42" s="31"/>
      <c r="T42" s="31"/>
    </row>
    <row r="43" spans="1:24" s="10" customFormat="1" x14ac:dyDescent="0.3">
      <c r="A43" s="80"/>
      <c r="B43" s="16" t="s">
        <v>3</v>
      </c>
      <c r="C43" s="1"/>
      <c r="D43" s="2"/>
      <c r="E43" s="2"/>
      <c r="F43" s="6"/>
      <c r="G43" s="6"/>
      <c r="H43" s="2"/>
      <c r="I43" s="2"/>
      <c r="J43" s="13"/>
      <c r="K43" s="13"/>
      <c r="L43" s="31"/>
      <c r="M43" s="31"/>
      <c r="N43" s="31"/>
      <c r="O43" s="31"/>
      <c r="P43" s="31"/>
      <c r="Q43" s="31"/>
      <c r="R43" s="31"/>
      <c r="S43" s="31"/>
      <c r="T43" s="31"/>
    </row>
    <row r="44" spans="1:24" s="10" customFormat="1" ht="22.35" customHeight="1" x14ac:dyDescent="0.3">
      <c r="A44" s="80"/>
      <c r="B44" s="16" t="s">
        <v>18</v>
      </c>
      <c r="C44" s="1">
        <v>99</v>
      </c>
      <c r="D44" s="2"/>
      <c r="E44" s="2"/>
      <c r="F44" s="6"/>
      <c r="G44" s="6"/>
      <c r="H44" s="2"/>
      <c r="I44" s="2"/>
      <c r="J44" s="13"/>
      <c r="K44" s="13"/>
      <c r="L44" s="31"/>
      <c r="M44" s="31"/>
      <c r="N44" s="31"/>
      <c r="O44" s="31"/>
      <c r="P44" s="31"/>
      <c r="Q44" s="31"/>
      <c r="R44" s="31"/>
      <c r="S44" s="31"/>
      <c r="T44" s="31"/>
    </row>
    <row r="45" spans="1:24" s="10" customFormat="1" ht="22.35" customHeight="1" x14ac:dyDescent="0.3">
      <c r="A45" s="81"/>
      <c r="B45" s="16" t="s">
        <v>16</v>
      </c>
      <c r="C45" s="1">
        <f>SUM(C42:C44)</f>
        <v>245</v>
      </c>
      <c r="D45" s="2"/>
      <c r="E45" s="2"/>
      <c r="F45" s="6"/>
      <c r="G45" s="6"/>
      <c r="H45" s="2"/>
      <c r="I45" s="2"/>
      <c r="J45" s="13"/>
      <c r="K45" s="13"/>
      <c r="L45" s="31"/>
      <c r="M45" s="31"/>
      <c r="N45" s="31"/>
      <c r="O45" s="31"/>
      <c r="P45" s="31"/>
      <c r="Q45" s="31"/>
      <c r="R45" s="31"/>
      <c r="S45" s="31"/>
      <c r="T45" s="31"/>
    </row>
    <row r="47" spans="1:24" ht="19.95" customHeight="1" x14ac:dyDescent="0.3"/>
  </sheetData>
  <mergeCells count="7">
    <mergeCell ref="M1:N1"/>
    <mergeCell ref="O1:P1"/>
    <mergeCell ref="Q1:R1"/>
    <mergeCell ref="A42:A45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065C-A640-4480-8650-14A5FDFE800F}">
  <dimension ref="A1:X49"/>
  <sheetViews>
    <sheetView topLeftCell="A36" workbookViewId="0">
      <selection activeCell="B45" sqref="B45"/>
    </sheetView>
  </sheetViews>
  <sheetFormatPr defaultColWidth="9.33203125" defaultRowHeight="13.8" x14ac:dyDescent="0.3"/>
  <cols>
    <col min="1" max="1" width="11.6640625" style="7" customWidth="1"/>
    <col min="2" max="2" width="34.33203125" style="17" customWidth="1"/>
    <col min="3" max="3" width="6.44140625" style="7" customWidth="1"/>
    <col min="4" max="9" width="5.6640625" style="7" customWidth="1"/>
    <col min="10" max="11" width="7.109375" style="7" customWidth="1"/>
    <col min="12" max="12" width="9" style="7" customWidth="1"/>
    <col min="13" max="13" width="7.88671875" style="7" customWidth="1"/>
    <col min="14" max="14" width="7.6640625" style="7" customWidth="1"/>
    <col min="15" max="15" width="7.33203125" style="7" customWidth="1"/>
    <col min="16" max="16" width="7.5546875" style="7" customWidth="1"/>
    <col min="17" max="17" width="6.44140625" style="7" customWidth="1"/>
    <col min="18" max="18" width="7.44140625" style="7" customWidth="1"/>
    <col min="19" max="19" width="8.88671875" style="7" customWidth="1"/>
    <col min="20" max="20" width="9.33203125" style="7"/>
    <col min="21" max="21" width="7.44140625" style="9" customWidth="1"/>
    <col min="22" max="16384" width="9.33203125" style="9"/>
  </cols>
  <sheetData>
    <row r="1" spans="1:24" s="8" customFormat="1" ht="55.2" x14ac:dyDescent="0.3">
      <c r="A1" s="3" t="s">
        <v>20</v>
      </c>
      <c r="B1" s="3" t="s">
        <v>2</v>
      </c>
      <c r="C1" s="1" t="s">
        <v>0</v>
      </c>
      <c r="D1" s="82" t="s">
        <v>21</v>
      </c>
      <c r="E1" s="82"/>
      <c r="F1" s="83" t="s">
        <v>22</v>
      </c>
      <c r="G1" s="84"/>
      <c r="H1" s="82" t="s">
        <v>23</v>
      </c>
      <c r="I1" s="85"/>
      <c r="J1" s="14" t="s">
        <v>32</v>
      </c>
      <c r="K1" s="14" t="s">
        <v>33</v>
      </c>
      <c r="L1" s="3" t="s">
        <v>1</v>
      </c>
      <c r="M1" s="77" t="s">
        <v>24</v>
      </c>
      <c r="N1" s="77"/>
      <c r="O1" s="77" t="s">
        <v>25</v>
      </c>
      <c r="P1" s="78"/>
      <c r="Q1" s="77" t="s">
        <v>26</v>
      </c>
      <c r="R1" s="78"/>
      <c r="S1" s="3" t="s">
        <v>27</v>
      </c>
      <c r="T1" s="3" t="s">
        <v>28</v>
      </c>
      <c r="U1" s="3" t="s">
        <v>29</v>
      </c>
      <c r="V1" s="3" t="s">
        <v>34</v>
      </c>
      <c r="W1" s="3" t="s">
        <v>35</v>
      </c>
      <c r="X1" s="3" t="s">
        <v>30</v>
      </c>
    </row>
    <row r="2" spans="1:24" ht="12.9" customHeight="1" x14ac:dyDescent="0.3">
      <c r="A2" s="3">
        <v>1</v>
      </c>
      <c r="B2" s="90" t="s">
        <v>42</v>
      </c>
      <c r="C2" s="67">
        <v>4</v>
      </c>
      <c r="D2" s="37">
        <v>35</v>
      </c>
      <c r="E2" s="37">
        <v>50</v>
      </c>
      <c r="F2" s="38">
        <v>20</v>
      </c>
      <c r="G2" s="38">
        <v>30</v>
      </c>
      <c r="H2" s="37">
        <v>20</v>
      </c>
      <c r="I2" s="37">
        <v>45</v>
      </c>
      <c r="J2" s="39">
        <f>C2*F2/100</f>
        <v>0.8</v>
      </c>
      <c r="K2" s="39">
        <f>C2*G2/100</f>
        <v>1.2</v>
      </c>
      <c r="L2" s="40">
        <f>C2*25</f>
        <v>100</v>
      </c>
      <c r="M2" s="41">
        <f>C2*25*D2/100</f>
        <v>35</v>
      </c>
      <c r="N2" s="41">
        <f>C2*25*E2/100</f>
        <v>50</v>
      </c>
      <c r="O2" s="41">
        <f>C2*25*F2/100</f>
        <v>20</v>
      </c>
      <c r="P2" s="41">
        <f>C2*25*G2/100</f>
        <v>30</v>
      </c>
      <c r="Q2" s="41">
        <f>C2*25*H2/100</f>
        <v>20</v>
      </c>
      <c r="R2" s="41">
        <f>C2*25*I2/100</f>
        <v>45</v>
      </c>
      <c r="S2" s="41">
        <f>M2+O2</f>
        <v>55</v>
      </c>
      <c r="T2" s="41">
        <f>N2+P2</f>
        <v>80</v>
      </c>
    </row>
    <row r="3" spans="1:24" ht="12.9" customHeight="1" x14ac:dyDescent="0.3">
      <c r="A3" s="18">
        <v>1</v>
      </c>
      <c r="B3" s="91" t="s">
        <v>43</v>
      </c>
      <c r="C3" s="73">
        <v>8</v>
      </c>
      <c r="D3" s="5">
        <v>30</v>
      </c>
      <c r="E3" s="5">
        <v>40</v>
      </c>
      <c r="F3" s="4">
        <v>40</v>
      </c>
      <c r="G3" s="4">
        <v>50</v>
      </c>
      <c r="H3" s="5">
        <v>10</v>
      </c>
      <c r="I3" s="5">
        <v>30</v>
      </c>
      <c r="J3" s="12">
        <f t="shared" ref="J3:J8" si="0">C3*F3/100</f>
        <v>3.2</v>
      </c>
      <c r="K3" s="12">
        <f t="shared" ref="K3:K8" si="1">C3*G3/100</f>
        <v>4</v>
      </c>
      <c r="L3" s="29">
        <f t="shared" ref="L3:L8" si="2">C3*25</f>
        <v>200</v>
      </c>
      <c r="M3" s="27">
        <f t="shared" ref="M3:M8" si="3">C3*25*D3/100</f>
        <v>60</v>
      </c>
      <c r="N3" s="27">
        <f t="shared" ref="N3:N31" si="4">C3*25*E3/100</f>
        <v>80</v>
      </c>
      <c r="O3" s="27">
        <f t="shared" ref="O3:O31" si="5">C3*25*F3/100</f>
        <v>80</v>
      </c>
      <c r="P3" s="27">
        <f t="shared" ref="P3:P31" si="6">C3*25*G3/100</f>
        <v>100</v>
      </c>
      <c r="Q3" s="27">
        <f t="shared" ref="Q3:Q18" si="7">C3*25*H3/100</f>
        <v>20</v>
      </c>
      <c r="R3" s="27">
        <f t="shared" ref="R3:R31" si="8">C3*25*I3/100</f>
        <v>60</v>
      </c>
      <c r="S3" s="27">
        <f t="shared" ref="S3:T10" si="9">M3+O3</f>
        <v>140</v>
      </c>
      <c r="T3" s="27">
        <f t="shared" si="9"/>
        <v>180</v>
      </c>
    </row>
    <row r="4" spans="1:24" ht="12.9" customHeight="1" x14ac:dyDescent="0.3">
      <c r="A4" s="3">
        <v>1</v>
      </c>
      <c r="B4" s="92" t="s">
        <v>44</v>
      </c>
      <c r="C4" s="68">
        <v>4</v>
      </c>
      <c r="D4" s="5">
        <v>30</v>
      </c>
      <c r="E4" s="5">
        <v>40</v>
      </c>
      <c r="F4" s="4">
        <v>40</v>
      </c>
      <c r="G4" s="4">
        <v>50</v>
      </c>
      <c r="H4" s="5">
        <v>10</v>
      </c>
      <c r="I4" s="5">
        <v>30</v>
      </c>
      <c r="J4" s="12">
        <f t="shared" si="0"/>
        <v>1.6</v>
      </c>
      <c r="K4" s="12">
        <f t="shared" si="1"/>
        <v>2</v>
      </c>
      <c r="L4" s="29">
        <f t="shared" si="2"/>
        <v>100</v>
      </c>
      <c r="M4" s="27">
        <f t="shared" si="3"/>
        <v>30</v>
      </c>
      <c r="N4" s="27">
        <f t="shared" si="4"/>
        <v>40</v>
      </c>
      <c r="O4" s="27">
        <f t="shared" si="5"/>
        <v>40</v>
      </c>
      <c r="P4" s="27">
        <f t="shared" si="6"/>
        <v>50</v>
      </c>
      <c r="Q4" s="27">
        <f t="shared" si="7"/>
        <v>10</v>
      </c>
      <c r="R4" s="27">
        <f t="shared" si="8"/>
        <v>30</v>
      </c>
      <c r="S4" s="27">
        <f t="shared" si="9"/>
        <v>70</v>
      </c>
      <c r="T4" s="27">
        <f t="shared" si="9"/>
        <v>90</v>
      </c>
    </row>
    <row r="5" spans="1:24" ht="27" customHeight="1" x14ac:dyDescent="0.3">
      <c r="A5" s="3">
        <v>1</v>
      </c>
      <c r="B5" s="91" t="s">
        <v>45</v>
      </c>
      <c r="C5" s="68">
        <v>4</v>
      </c>
      <c r="D5" s="5">
        <v>20</v>
      </c>
      <c r="E5" s="5">
        <v>30</v>
      </c>
      <c r="F5" s="4">
        <v>30</v>
      </c>
      <c r="G5" s="4">
        <v>50</v>
      </c>
      <c r="H5" s="5">
        <v>30</v>
      </c>
      <c r="I5" s="5">
        <v>50</v>
      </c>
      <c r="J5" s="12">
        <f t="shared" si="0"/>
        <v>1.2</v>
      </c>
      <c r="K5" s="12">
        <f t="shared" si="1"/>
        <v>2</v>
      </c>
      <c r="L5" s="29">
        <f t="shared" si="2"/>
        <v>100</v>
      </c>
      <c r="M5" s="27">
        <f t="shared" si="3"/>
        <v>20</v>
      </c>
      <c r="N5" s="27">
        <f t="shared" si="4"/>
        <v>30</v>
      </c>
      <c r="O5" s="27">
        <f t="shared" si="5"/>
        <v>30</v>
      </c>
      <c r="P5" s="27">
        <f t="shared" si="6"/>
        <v>50</v>
      </c>
      <c r="Q5" s="27">
        <f t="shared" si="7"/>
        <v>30</v>
      </c>
      <c r="R5" s="27">
        <f t="shared" si="8"/>
        <v>50</v>
      </c>
      <c r="S5" s="27">
        <f t="shared" si="9"/>
        <v>50</v>
      </c>
      <c r="T5" s="27">
        <f t="shared" si="9"/>
        <v>80</v>
      </c>
    </row>
    <row r="6" spans="1:24" ht="12.9" customHeight="1" x14ac:dyDescent="0.3">
      <c r="A6" s="3">
        <v>1</v>
      </c>
      <c r="B6" s="93" t="s">
        <v>46</v>
      </c>
      <c r="C6" s="68">
        <v>6</v>
      </c>
      <c r="D6" s="5">
        <v>30</v>
      </c>
      <c r="E6" s="5">
        <v>50</v>
      </c>
      <c r="F6" s="4">
        <v>30</v>
      </c>
      <c r="G6" s="4">
        <v>40</v>
      </c>
      <c r="H6" s="5">
        <v>10</v>
      </c>
      <c r="I6" s="5">
        <v>40</v>
      </c>
      <c r="J6" s="12">
        <f t="shared" si="0"/>
        <v>1.8</v>
      </c>
      <c r="K6" s="12">
        <f t="shared" si="1"/>
        <v>2.4</v>
      </c>
      <c r="L6" s="29">
        <f t="shared" si="2"/>
        <v>150</v>
      </c>
      <c r="M6" s="27">
        <f t="shared" si="3"/>
        <v>45</v>
      </c>
      <c r="N6" s="27">
        <f t="shared" si="4"/>
        <v>75</v>
      </c>
      <c r="O6" s="27">
        <f t="shared" si="5"/>
        <v>45</v>
      </c>
      <c r="P6" s="27">
        <f t="shared" si="6"/>
        <v>60</v>
      </c>
      <c r="Q6" s="27">
        <f t="shared" si="7"/>
        <v>15</v>
      </c>
      <c r="R6" s="27">
        <f t="shared" si="8"/>
        <v>60</v>
      </c>
      <c r="S6" s="27">
        <f t="shared" si="9"/>
        <v>90</v>
      </c>
      <c r="T6" s="27">
        <f t="shared" si="9"/>
        <v>135</v>
      </c>
    </row>
    <row r="7" spans="1:24" x14ac:dyDescent="0.3">
      <c r="A7" s="3">
        <v>1</v>
      </c>
      <c r="B7" s="94" t="s">
        <v>47</v>
      </c>
      <c r="C7" s="68">
        <v>7</v>
      </c>
      <c r="D7" s="5">
        <v>20</v>
      </c>
      <c r="E7" s="5">
        <v>40</v>
      </c>
      <c r="F7" s="4">
        <v>40</v>
      </c>
      <c r="G7" s="4">
        <v>50</v>
      </c>
      <c r="H7" s="5">
        <v>10</v>
      </c>
      <c r="I7" s="5">
        <v>40</v>
      </c>
      <c r="J7" s="12">
        <f t="shared" si="0"/>
        <v>2.8</v>
      </c>
      <c r="K7" s="12">
        <f t="shared" si="1"/>
        <v>3.5</v>
      </c>
      <c r="L7" s="29">
        <f t="shared" si="2"/>
        <v>175</v>
      </c>
      <c r="M7" s="27">
        <f t="shared" si="3"/>
        <v>35</v>
      </c>
      <c r="N7" s="27">
        <f t="shared" si="4"/>
        <v>70</v>
      </c>
      <c r="O7" s="27">
        <f t="shared" si="5"/>
        <v>70</v>
      </c>
      <c r="P7" s="27">
        <f t="shared" si="6"/>
        <v>87.5</v>
      </c>
      <c r="Q7" s="27">
        <f t="shared" si="7"/>
        <v>17.5</v>
      </c>
      <c r="R7" s="27">
        <f t="shared" si="8"/>
        <v>70</v>
      </c>
      <c r="S7" s="27">
        <f t="shared" si="9"/>
        <v>105</v>
      </c>
      <c r="T7" s="27">
        <f t="shared" si="9"/>
        <v>157.5</v>
      </c>
    </row>
    <row r="8" spans="1:24" x14ac:dyDescent="0.3">
      <c r="A8" s="3">
        <v>1</v>
      </c>
      <c r="B8" s="94" t="s">
        <v>48</v>
      </c>
      <c r="C8" s="68">
        <v>4</v>
      </c>
      <c r="D8" s="5">
        <v>40</v>
      </c>
      <c r="E8" s="5">
        <v>50</v>
      </c>
      <c r="F8" s="4">
        <v>30</v>
      </c>
      <c r="G8" s="4">
        <v>40</v>
      </c>
      <c r="H8" s="5">
        <v>10</v>
      </c>
      <c r="I8" s="5">
        <v>30</v>
      </c>
      <c r="J8" s="12">
        <f t="shared" si="0"/>
        <v>1.2</v>
      </c>
      <c r="K8" s="12">
        <f t="shared" si="1"/>
        <v>1.6</v>
      </c>
      <c r="L8" s="29">
        <f t="shared" si="2"/>
        <v>100</v>
      </c>
      <c r="M8" s="27">
        <f t="shared" si="3"/>
        <v>40</v>
      </c>
      <c r="N8" s="27">
        <f t="shared" si="4"/>
        <v>50</v>
      </c>
      <c r="O8" s="27">
        <f t="shared" si="5"/>
        <v>30</v>
      </c>
      <c r="P8" s="27">
        <f t="shared" si="6"/>
        <v>40</v>
      </c>
      <c r="Q8" s="27">
        <f t="shared" si="7"/>
        <v>10</v>
      </c>
      <c r="R8" s="27">
        <f t="shared" si="8"/>
        <v>30</v>
      </c>
      <c r="S8" s="27">
        <f t="shared" si="9"/>
        <v>70</v>
      </c>
      <c r="T8" s="27">
        <f t="shared" si="9"/>
        <v>90</v>
      </c>
    </row>
    <row r="9" spans="1:24" s="22" customFormat="1" x14ac:dyDescent="0.3">
      <c r="A9" s="19" t="s">
        <v>31</v>
      </c>
      <c r="B9" s="20">
        <v>25</v>
      </c>
      <c r="C9" s="21">
        <f>SUM(C2:C8)</f>
        <v>37</v>
      </c>
      <c r="D9" s="21"/>
      <c r="E9" s="21"/>
      <c r="F9" s="21"/>
      <c r="G9" s="21"/>
      <c r="H9" s="21"/>
      <c r="I9" s="21"/>
      <c r="J9" s="25">
        <f>SUM(J2:J8)</f>
        <v>12.599999999999998</v>
      </c>
      <c r="K9" s="25">
        <f>SUM(K2:K8)</f>
        <v>16.7</v>
      </c>
      <c r="L9" s="30"/>
      <c r="M9" s="25">
        <f>SUM(M2:M8)</f>
        <v>265</v>
      </c>
      <c r="N9" s="25">
        <f>SUM(N2:N8)</f>
        <v>395</v>
      </c>
      <c r="O9" s="25">
        <f>SUM(O2:O8)</f>
        <v>315</v>
      </c>
      <c r="P9" s="25">
        <f>SUM(P2:P8)</f>
        <v>417.5</v>
      </c>
      <c r="Q9" s="25">
        <f>SUM(Q2:Q8)</f>
        <v>122.5</v>
      </c>
      <c r="R9" s="25">
        <f>SUM(R2:R8)</f>
        <v>345</v>
      </c>
      <c r="S9" s="28">
        <f>SUM(S2:S8)</f>
        <v>580</v>
      </c>
      <c r="T9" s="28">
        <f>SUM(T2:T8)</f>
        <v>812.5</v>
      </c>
      <c r="U9" s="69">
        <v>490</v>
      </c>
      <c r="V9" s="70">
        <f>U9+S9</f>
        <v>1070</v>
      </c>
      <c r="W9" s="70">
        <f>T9+U9</f>
        <v>1302.5</v>
      </c>
      <c r="X9" s="70">
        <v>1225</v>
      </c>
    </row>
    <row r="10" spans="1:24" x14ac:dyDescent="0.3">
      <c r="A10" s="1">
        <v>2</v>
      </c>
      <c r="B10" s="95" t="s">
        <v>49</v>
      </c>
      <c r="C10" s="68">
        <v>2</v>
      </c>
      <c r="D10" s="5">
        <v>35</v>
      </c>
      <c r="E10" s="5">
        <v>50</v>
      </c>
      <c r="F10" s="4">
        <v>20</v>
      </c>
      <c r="G10" s="4">
        <v>30</v>
      </c>
      <c r="H10" s="5">
        <v>20</v>
      </c>
      <c r="I10" s="5">
        <v>45</v>
      </c>
      <c r="J10" s="12">
        <f>(C10*F10)/100</f>
        <v>0.4</v>
      </c>
      <c r="K10" s="12">
        <f>C10*G10/100</f>
        <v>0.6</v>
      </c>
      <c r="L10" s="29">
        <f t="shared" ref="L10:L31" si="10">C10*25</f>
        <v>50</v>
      </c>
      <c r="M10" s="27">
        <f t="shared" ref="M10:M18" si="11">C10*25*D10/100</f>
        <v>17.5</v>
      </c>
      <c r="N10" s="27">
        <f t="shared" si="4"/>
        <v>25</v>
      </c>
      <c r="O10" s="27">
        <f t="shared" si="5"/>
        <v>10</v>
      </c>
      <c r="P10" s="27">
        <f t="shared" si="6"/>
        <v>15</v>
      </c>
      <c r="Q10" s="27">
        <f t="shared" si="7"/>
        <v>10</v>
      </c>
      <c r="R10" s="27">
        <f t="shared" si="8"/>
        <v>22.5</v>
      </c>
      <c r="S10" s="27">
        <f t="shared" si="9"/>
        <v>27.5</v>
      </c>
      <c r="T10" s="27">
        <f t="shared" si="9"/>
        <v>40</v>
      </c>
    </row>
    <row r="11" spans="1:24" x14ac:dyDescent="0.3">
      <c r="A11" s="1">
        <v>2</v>
      </c>
      <c r="B11" s="95" t="s">
        <v>50</v>
      </c>
      <c r="C11" s="68">
        <v>4</v>
      </c>
      <c r="D11" s="5">
        <v>30</v>
      </c>
      <c r="E11" s="5">
        <v>40</v>
      </c>
      <c r="F11" s="4">
        <v>40</v>
      </c>
      <c r="G11" s="4">
        <v>50</v>
      </c>
      <c r="H11" s="5">
        <v>10</v>
      </c>
      <c r="I11" s="5">
        <v>30</v>
      </c>
      <c r="J11" s="12">
        <f t="shared" ref="J11:J18" si="12">(C11*F11)/100</f>
        <v>1.6</v>
      </c>
      <c r="K11" s="12">
        <f t="shared" ref="K11:K18" si="13">C11*G11/100</f>
        <v>2</v>
      </c>
      <c r="L11" s="29">
        <f t="shared" si="10"/>
        <v>100</v>
      </c>
      <c r="M11" s="27">
        <f t="shared" si="11"/>
        <v>30</v>
      </c>
      <c r="N11" s="27">
        <f t="shared" si="4"/>
        <v>40</v>
      </c>
      <c r="O11" s="27">
        <f t="shared" si="5"/>
        <v>40</v>
      </c>
      <c r="P11" s="27">
        <f t="shared" si="6"/>
        <v>50</v>
      </c>
      <c r="Q11" s="27">
        <f t="shared" si="7"/>
        <v>10</v>
      </c>
      <c r="R11" s="27">
        <f t="shared" si="8"/>
        <v>30</v>
      </c>
      <c r="S11" s="27">
        <f t="shared" ref="S11:T31" si="14">M11+O11</f>
        <v>70</v>
      </c>
      <c r="T11" s="27">
        <f t="shared" si="14"/>
        <v>90</v>
      </c>
    </row>
    <row r="12" spans="1:24" x14ac:dyDescent="0.3">
      <c r="A12" s="1">
        <v>2</v>
      </c>
      <c r="B12" s="95" t="s">
        <v>51</v>
      </c>
      <c r="C12" s="68">
        <v>4</v>
      </c>
      <c r="D12" s="5">
        <v>30</v>
      </c>
      <c r="E12" s="5">
        <v>40</v>
      </c>
      <c r="F12" s="4">
        <v>40</v>
      </c>
      <c r="G12" s="4">
        <v>50</v>
      </c>
      <c r="H12" s="5">
        <v>10</v>
      </c>
      <c r="I12" s="5">
        <v>30</v>
      </c>
      <c r="J12" s="12">
        <f t="shared" si="12"/>
        <v>1.6</v>
      </c>
      <c r="K12" s="12">
        <f t="shared" si="13"/>
        <v>2</v>
      </c>
      <c r="L12" s="29">
        <f t="shared" si="10"/>
        <v>100</v>
      </c>
      <c r="M12" s="27">
        <f t="shared" si="11"/>
        <v>30</v>
      </c>
      <c r="N12" s="27">
        <f t="shared" si="4"/>
        <v>40</v>
      </c>
      <c r="O12" s="27">
        <f t="shared" si="5"/>
        <v>40</v>
      </c>
      <c r="P12" s="27">
        <f t="shared" si="6"/>
        <v>50</v>
      </c>
      <c r="Q12" s="27">
        <f t="shared" si="7"/>
        <v>10</v>
      </c>
      <c r="R12" s="27">
        <f t="shared" si="8"/>
        <v>30</v>
      </c>
      <c r="S12" s="27">
        <f t="shared" si="14"/>
        <v>70</v>
      </c>
      <c r="T12" s="27">
        <f t="shared" si="14"/>
        <v>90</v>
      </c>
    </row>
    <row r="13" spans="1:24" x14ac:dyDescent="0.3">
      <c r="A13" s="1">
        <v>2</v>
      </c>
      <c r="B13" s="95" t="s">
        <v>52</v>
      </c>
      <c r="C13" s="68">
        <v>7</v>
      </c>
      <c r="D13" s="5">
        <v>30</v>
      </c>
      <c r="E13" s="5">
        <v>40</v>
      </c>
      <c r="F13" s="4">
        <v>40</v>
      </c>
      <c r="G13" s="4">
        <v>50</v>
      </c>
      <c r="H13" s="5">
        <v>10</v>
      </c>
      <c r="I13" s="5">
        <v>30</v>
      </c>
      <c r="J13" s="12">
        <f t="shared" si="12"/>
        <v>2.8</v>
      </c>
      <c r="K13" s="12">
        <f t="shared" si="13"/>
        <v>3.5</v>
      </c>
      <c r="L13" s="29">
        <f t="shared" si="10"/>
        <v>175</v>
      </c>
      <c r="M13" s="27">
        <f t="shared" si="11"/>
        <v>52.5</v>
      </c>
      <c r="N13" s="27">
        <f t="shared" si="4"/>
        <v>70</v>
      </c>
      <c r="O13" s="27">
        <f t="shared" si="5"/>
        <v>70</v>
      </c>
      <c r="P13" s="27">
        <f t="shared" si="6"/>
        <v>87.5</v>
      </c>
      <c r="Q13" s="27">
        <f t="shared" si="7"/>
        <v>17.5</v>
      </c>
      <c r="R13" s="27">
        <f t="shared" si="8"/>
        <v>52.5</v>
      </c>
      <c r="S13" s="27">
        <f t="shared" si="14"/>
        <v>122.5</v>
      </c>
      <c r="T13" s="27">
        <f t="shared" si="14"/>
        <v>157.5</v>
      </c>
    </row>
    <row r="14" spans="1:24" x14ac:dyDescent="0.3">
      <c r="A14" s="1">
        <v>2</v>
      </c>
      <c r="B14" s="95" t="s">
        <v>53</v>
      </c>
      <c r="C14" s="68">
        <v>4</v>
      </c>
      <c r="D14" s="5">
        <v>30</v>
      </c>
      <c r="E14" s="5">
        <v>40</v>
      </c>
      <c r="F14" s="4">
        <v>40</v>
      </c>
      <c r="G14" s="4">
        <v>50</v>
      </c>
      <c r="H14" s="5">
        <v>10</v>
      </c>
      <c r="I14" s="5">
        <v>30</v>
      </c>
      <c r="J14" s="12">
        <f t="shared" si="12"/>
        <v>1.6</v>
      </c>
      <c r="K14" s="12">
        <f t="shared" si="13"/>
        <v>2</v>
      </c>
      <c r="L14" s="29">
        <f t="shared" si="10"/>
        <v>100</v>
      </c>
      <c r="M14" s="27">
        <f t="shared" si="11"/>
        <v>30</v>
      </c>
      <c r="N14" s="27">
        <f t="shared" si="4"/>
        <v>40</v>
      </c>
      <c r="O14" s="27">
        <f t="shared" si="5"/>
        <v>40</v>
      </c>
      <c r="P14" s="27">
        <f t="shared" si="6"/>
        <v>50</v>
      </c>
      <c r="Q14" s="27">
        <f t="shared" si="7"/>
        <v>10</v>
      </c>
      <c r="R14" s="27">
        <f t="shared" si="8"/>
        <v>30</v>
      </c>
      <c r="S14" s="27">
        <f t="shared" si="14"/>
        <v>70</v>
      </c>
      <c r="T14" s="27">
        <f t="shared" si="14"/>
        <v>90</v>
      </c>
    </row>
    <row r="15" spans="1:24" ht="27.6" x14ac:dyDescent="0.3">
      <c r="A15" s="1">
        <v>2</v>
      </c>
      <c r="B15" s="95" t="s">
        <v>54</v>
      </c>
      <c r="C15" s="68">
        <v>2</v>
      </c>
      <c r="D15" s="5">
        <v>30</v>
      </c>
      <c r="E15" s="5">
        <v>40</v>
      </c>
      <c r="F15" s="4">
        <v>40</v>
      </c>
      <c r="G15" s="4">
        <v>50</v>
      </c>
      <c r="H15" s="5">
        <v>10</v>
      </c>
      <c r="I15" s="5">
        <v>30</v>
      </c>
      <c r="J15" s="12">
        <f t="shared" si="12"/>
        <v>0.8</v>
      </c>
      <c r="K15" s="12">
        <f t="shared" si="13"/>
        <v>1</v>
      </c>
      <c r="L15" s="29">
        <f t="shared" si="10"/>
        <v>50</v>
      </c>
      <c r="M15" s="27">
        <f t="shared" si="11"/>
        <v>15</v>
      </c>
      <c r="N15" s="27">
        <f t="shared" si="4"/>
        <v>20</v>
      </c>
      <c r="O15" s="27">
        <f t="shared" si="5"/>
        <v>20</v>
      </c>
      <c r="P15" s="27">
        <f t="shared" si="6"/>
        <v>25</v>
      </c>
      <c r="Q15" s="27">
        <f t="shared" si="7"/>
        <v>5</v>
      </c>
      <c r="R15" s="27">
        <f t="shared" si="8"/>
        <v>15</v>
      </c>
      <c r="S15" s="27">
        <f t="shared" si="14"/>
        <v>35</v>
      </c>
      <c r="T15" s="27">
        <f t="shared" si="14"/>
        <v>45</v>
      </c>
    </row>
    <row r="16" spans="1:24" x14ac:dyDescent="0.3">
      <c r="A16" s="1">
        <v>2</v>
      </c>
      <c r="B16" s="95" t="s">
        <v>55</v>
      </c>
      <c r="C16" s="68">
        <v>5</v>
      </c>
      <c r="D16" s="5">
        <v>30</v>
      </c>
      <c r="E16" s="5">
        <v>40</v>
      </c>
      <c r="F16" s="4">
        <v>40</v>
      </c>
      <c r="G16" s="4">
        <v>50</v>
      </c>
      <c r="H16" s="5">
        <v>10</v>
      </c>
      <c r="I16" s="5">
        <v>30</v>
      </c>
      <c r="J16" s="12">
        <f t="shared" si="12"/>
        <v>2</v>
      </c>
      <c r="K16" s="12">
        <f t="shared" si="13"/>
        <v>2.5</v>
      </c>
      <c r="L16" s="29">
        <f t="shared" si="10"/>
        <v>125</v>
      </c>
      <c r="M16" s="27">
        <f t="shared" si="11"/>
        <v>37.5</v>
      </c>
      <c r="N16" s="27">
        <f t="shared" si="4"/>
        <v>50</v>
      </c>
      <c r="O16" s="27">
        <f t="shared" si="5"/>
        <v>50</v>
      </c>
      <c r="P16" s="27">
        <f t="shared" si="6"/>
        <v>62.5</v>
      </c>
      <c r="Q16" s="27">
        <f t="shared" si="7"/>
        <v>12.5</v>
      </c>
      <c r="R16" s="27">
        <f t="shared" si="8"/>
        <v>37.5</v>
      </c>
      <c r="S16" s="27">
        <f t="shared" si="14"/>
        <v>87.5</v>
      </c>
      <c r="T16" s="27">
        <f t="shared" si="14"/>
        <v>112.5</v>
      </c>
    </row>
    <row r="17" spans="1:24" ht="27.6" x14ac:dyDescent="0.3">
      <c r="A17" s="1">
        <v>2</v>
      </c>
      <c r="B17" s="95" t="s">
        <v>56</v>
      </c>
      <c r="C17" s="68">
        <v>3</v>
      </c>
      <c r="D17" s="5">
        <v>20</v>
      </c>
      <c r="E17" s="5">
        <v>30</v>
      </c>
      <c r="F17" s="4">
        <v>40</v>
      </c>
      <c r="G17" s="4">
        <v>60</v>
      </c>
      <c r="H17" s="5">
        <v>10</v>
      </c>
      <c r="I17" s="5">
        <v>40</v>
      </c>
      <c r="J17" s="12">
        <f t="shared" si="12"/>
        <v>1.2</v>
      </c>
      <c r="K17" s="12">
        <f t="shared" si="13"/>
        <v>1.8</v>
      </c>
      <c r="L17" s="29">
        <f t="shared" si="10"/>
        <v>75</v>
      </c>
      <c r="M17" s="27">
        <f t="shared" si="11"/>
        <v>15</v>
      </c>
      <c r="N17" s="27">
        <f t="shared" si="4"/>
        <v>22.5</v>
      </c>
      <c r="O17" s="27">
        <f t="shared" si="5"/>
        <v>30</v>
      </c>
      <c r="P17" s="27">
        <f t="shared" si="6"/>
        <v>45</v>
      </c>
      <c r="Q17" s="27">
        <f t="shared" si="7"/>
        <v>7.5</v>
      </c>
      <c r="R17" s="27">
        <f t="shared" si="8"/>
        <v>30</v>
      </c>
      <c r="S17" s="27">
        <f t="shared" si="14"/>
        <v>45</v>
      </c>
      <c r="T17" s="27">
        <f t="shared" si="14"/>
        <v>67.5</v>
      </c>
    </row>
    <row r="18" spans="1:24" x14ac:dyDescent="0.3">
      <c r="A18" s="1">
        <v>2</v>
      </c>
      <c r="B18" s="94" t="s">
        <v>57</v>
      </c>
      <c r="C18" s="68">
        <v>4</v>
      </c>
      <c r="D18" s="5">
        <v>10</v>
      </c>
      <c r="E18" s="5">
        <v>20</v>
      </c>
      <c r="F18" s="4">
        <v>60</v>
      </c>
      <c r="G18" s="4">
        <v>80</v>
      </c>
      <c r="H18" s="5">
        <v>10</v>
      </c>
      <c r="I18" s="5">
        <v>30</v>
      </c>
      <c r="J18" s="12">
        <f t="shared" si="12"/>
        <v>2.4</v>
      </c>
      <c r="K18" s="12">
        <f t="shared" si="13"/>
        <v>3.2</v>
      </c>
      <c r="L18" s="29">
        <f t="shared" si="10"/>
        <v>100</v>
      </c>
      <c r="M18" s="27">
        <f t="shared" si="11"/>
        <v>10</v>
      </c>
      <c r="N18" s="27">
        <f t="shared" si="4"/>
        <v>20</v>
      </c>
      <c r="O18" s="27">
        <f t="shared" si="5"/>
        <v>60</v>
      </c>
      <c r="P18" s="27">
        <f t="shared" si="6"/>
        <v>80</v>
      </c>
      <c r="Q18" s="27">
        <f t="shared" si="7"/>
        <v>10</v>
      </c>
      <c r="R18" s="27">
        <f t="shared" si="8"/>
        <v>30</v>
      </c>
      <c r="S18" s="27">
        <f t="shared" si="14"/>
        <v>70</v>
      </c>
      <c r="T18" s="27">
        <f t="shared" si="14"/>
        <v>100</v>
      </c>
    </row>
    <row r="19" spans="1:24" s="22" customFormat="1" x14ac:dyDescent="0.3">
      <c r="A19" s="23" t="s">
        <v>31</v>
      </c>
      <c r="B19" s="20">
        <v>25</v>
      </c>
      <c r="C19" s="21">
        <f>SUM(C10:C18)</f>
        <v>35</v>
      </c>
      <c r="D19" s="21"/>
      <c r="E19" s="21"/>
      <c r="F19" s="21"/>
      <c r="G19" s="21"/>
      <c r="H19" s="21"/>
      <c r="I19" s="21"/>
      <c r="J19" s="24">
        <f>SUM(J10:J18)</f>
        <v>14.4</v>
      </c>
      <c r="K19" s="24">
        <f>SUM(K10:K18)</f>
        <v>18.600000000000001</v>
      </c>
      <c r="L19" s="30"/>
      <c r="M19" s="25">
        <f>SUM(M10:M18)</f>
        <v>237.5</v>
      </c>
      <c r="N19" s="25">
        <f>SUM(N10:N18)</f>
        <v>327.5</v>
      </c>
      <c r="O19" s="25">
        <f>SUM(O10:O18)</f>
        <v>360</v>
      </c>
      <c r="P19" s="25">
        <f>SUM(P10:P18)</f>
        <v>465</v>
      </c>
      <c r="Q19" s="25">
        <f>SUM(Q10:Q18)</f>
        <v>92.5</v>
      </c>
      <c r="R19" s="25">
        <f>SUM(R10:R18)</f>
        <v>277.5</v>
      </c>
      <c r="S19" s="28">
        <f>SUM(S10:S18)</f>
        <v>597.5</v>
      </c>
      <c r="T19" s="28">
        <f>SUM(T10:T18)</f>
        <v>792.5</v>
      </c>
      <c r="U19" s="69">
        <v>490</v>
      </c>
      <c r="V19" s="70">
        <f>U19+S19</f>
        <v>1087.5</v>
      </c>
      <c r="W19" s="70">
        <f>T19+U19</f>
        <v>1282.5</v>
      </c>
      <c r="X19" s="70">
        <v>1225</v>
      </c>
    </row>
    <row r="20" spans="1:24" x14ac:dyDescent="0.3">
      <c r="A20" s="1">
        <v>3</v>
      </c>
      <c r="B20" s="95" t="s">
        <v>41</v>
      </c>
      <c r="C20" s="68">
        <v>4</v>
      </c>
      <c r="D20" s="5">
        <v>60</v>
      </c>
      <c r="E20" s="5">
        <v>80</v>
      </c>
      <c r="F20" s="4">
        <v>10</v>
      </c>
      <c r="G20" s="4">
        <v>20</v>
      </c>
      <c r="H20" s="5">
        <v>10</v>
      </c>
      <c r="I20" s="5">
        <v>20</v>
      </c>
      <c r="J20" s="11">
        <f t="shared" ref="J20:K33" si="15">(C20*F20)/100</f>
        <v>0.4</v>
      </c>
      <c r="K20" s="11">
        <f t="shared" ref="K20:K31" si="16">C20*G20/100</f>
        <v>0.8</v>
      </c>
      <c r="L20" s="29">
        <f t="shared" si="10"/>
        <v>100</v>
      </c>
      <c r="M20" s="27">
        <f t="shared" ref="M20:M31" si="17">C20*25*D20/100</f>
        <v>60</v>
      </c>
      <c r="N20" s="27">
        <f t="shared" si="4"/>
        <v>80</v>
      </c>
      <c r="O20" s="27">
        <f t="shared" si="5"/>
        <v>10</v>
      </c>
      <c r="P20" s="27">
        <f t="shared" si="6"/>
        <v>20</v>
      </c>
      <c r="Q20" s="27">
        <f t="shared" ref="Q20:Q31" si="18">C20*25*H20/100</f>
        <v>10</v>
      </c>
      <c r="R20" s="27">
        <f t="shared" si="8"/>
        <v>20</v>
      </c>
      <c r="S20" s="27">
        <f t="shared" si="14"/>
        <v>70</v>
      </c>
      <c r="T20" s="27">
        <f t="shared" si="14"/>
        <v>100</v>
      </c>
      <c r="U20" s="71"/>
    </row>
    <row r="21" spans="1:24" x14ac:dyDescent="0.3">
      <c r="A21" s="1">
        <v>3</v>
      </c>
      <c r="B21" s="95" t="s">
        <v>84</v>
      </c>
      <c r="C21" s="68">
        <v>1</v>
      </c>
      <c r="D21" s="5">
        <v>35</v>
      </c>
      <c r="E21" s="5">
        <v>50</v>
      </c>
      <c r="F21" s="4">
        <v>20</v>
      </c>
      <c r="G21" s="4">
        <v>30</v>
      </c>
      <c r="H21" s="5">
        <v>20</v>
      </c>
      <c r="I21" s="5">
        <v>45</v>
      </c>
      <c r="J21" s="11">
        <f t="shared" si="15"/>
        <v>0.2</v>
      </c>
      <c r="K21" s="11">
        <f t="shared" si="16"/>
        <v>0.3</v>
      </c>
      <c r="L21" s="29">
        <f t="shared" si="10"/>
        <v>25</v>
      </c>
      <c r="M21" s="27">
        <f t="shared" si="17"/>
        <v>8.75</v>
      </c>
      <c r="N21" s="27">
        <f t="shared" si="4"/>
        <v>12.5</v>
      </c>
      <c r="O21" s="27">
        <f t="shared" si="5"/>
        <v>5</v>
      </c>
      <c r="P21" s="27">
        <f t="shared" si="6"/>
        <v>7.5</v>
      </c>
      <c r="Q21" s="27">
        <f t="shared" si="18"/>
        <v>5</v>
      </c>
      <c r="R21" s="27">
        <f t="shared" si="8"/>
        <v>11.25</v>
      </c>
      <c r="S21" s="27">
        <f t="shared" si="14"/>
        <v>13.75</v>
      </c>
      <c r="T21" s="27">
        <f t="shared" si="14"/>
        <v>20</v>
      </c>
      <c r="U21" s="71"/>
    </row>
    <row r="22" spans="1:24" x14ac:dyDescent="0.3">
      <c r="A22" s="1">
        <v>3</v>
      </c>
      <c r="B22" s="95" t="s">
        <v>58</v>
      </c>
      <c r="C22" s="68">
        <v>2</v>
      </c>
      <c r="D22" s="5">
        <v>35</v>
      </c>
      <c r="E22" s="5">
        <v>50</v>
      </c>
      <c r="F22" s="4">
        <v>20</v>
      </c>
      <c r="G22" s="4">
        <v>30</v>
      </c>
      <c r="H22" s="5">
        <v>20</v>
      </c>
      <c r="I22" s="5">
        <v>45</v>
      </c>
      <c r="J22" s="11">
        <f t="shared" si="15"/>
        <v>0.4</v>
      </c>
      <c r="K22" s="11">
        <f t="shared" si="16"/>
        <v>0.6</v>
      </c>
      <c r="L22" s="29">
        <f t="shared" si="10"/>
        <v>50</v>
      </c>
      <c r="M22" s="27">
        <f t="shared" si="17"/>
        <v>17.5</v>
      </c>
      <c r="N22" s="27">
        <f t="shared" si="4"/>
        <v>25</v>
      </c>
      <c r="O22" s="27">
        <f t="shared" si="5"/>
        <v>10</v>
      </c>
      <c r="P22" s="27">
        <f t="shared" si="6"/>
        <v>15</v>
      </c>
      <c r="Q22" s="27">
        <f t="shared" si="18"/>
        <v>10</v>
      </c>
      <c r="R22" s="27">
        <f t="shared" si="8"/>
        <v>22.5</v>
      </c>
      <c r="S22" s="27">
        <f t="shared" si="14"/>
        <v>27.5</v>
      </c>
      <c r="T22" s="27">
        <f t="shared" si="14"/>
        <v>40</v>
      </c>
      <c r="U22" s="71"/>
    </row>
    <row r="23" spans="1:24" x14ac:dyDescent="0.3">
      <c r="A23" s="1">
        <v>3</v>
      </c>
      <c r="B23" s="94" t="s">
        <v>59</v>
      </c>
      <c r="C23" s="74">
        <v>4</v>
      </c>
      <c r="D23" s="5">
        <v>20</v>
      </c>
      <c r="E23" s="5">
        <v>30</v>
      </c>
      <c r="F23" s="4">
        <v>50</v>
      </c>
      <c r="G23" s="4">
        <v>70</v>
      </c>
      <c r="H23" s="5">
        <v>0</v>
      </c>
      <c r="I23" s="5">
        <v>30</v>
      </c>
      <c r="J23" s="11">
        <f t="shared" si="15"/>
        <v>2</v>
      </c>
      <c r="K23" s="11">
        <f t="shared" si="16"/>
        <v>2.8</v>
      </c>
      <c r="L23" s="29">
        <f t="shared" si="10"/>
        <v>100</v>
      </c>
      <c r="M23" s="27">
        <f t="shared" si="17"/>
        <v>20</v>
      </c>
      <c r="N23" s="27">
        <f t="shared" si="4"/>
        <v>30</v>
      </c>
      <c r="O23" s="27">
        <f t="shared" si="5"/>
        <v>50</v>
      </c>
      <c r="P23" s="27">
        <f t="shared" si="6"/>
        <v>70</v>
      </c>
      <c r="Q23" s="27">
        <f t="shared" si="18"/>
        <v>0</v>
      </c>
      <c r="R23" s="27">
        <f t="shared" si="8"/>
        <v>30</v>
      </c>
      <c r="S23" s="27">
        <f t="shared" si="14"/>
        <v>70</v>
      </c>
      <c r="T23" s="27">
        <f t="shared" si="14"/>
        <v>100</v>
      </c>
      <c r="U23" s="71"/>
    </row>
    <row r="24" spans="1:24" x14ac:dyDescent="0.3">
      <c r="A24" s="1">
        <v>3</v>
      </c>
      <c r="B24" s="94" t="s">
        <v>60</v>
      </c>
      <c r="C24" s="68">
        <v>4</v>
      </c>
      <c r="D24" s="5">
        <v>40</v>
      </c>
      <c r="E24" s="5">
        <v>50</v>
      </c>
      <c r="F24" s="4">
        <v>30</v>
      </c>
      <c r="G24" s="4">
        <v>50</v>
      </c>
      <c r="H24" s="5">
        <v>0</v>
      </c>
      <c r="I24" s="5">
        <v>30</v>
      </c>
      <c r="J24" s="11">
        <f t="shared" si="15"/>
        <v>1.2</v>
      </c>
      <c r="K24" s="11">
        <f t="shared" si="16"/>
        <v>2</v>
      </c>
      <c r="L24" s="29">
        <f t="shared" si="10"/>
        <v>100</v>
      </c>
      <c r="M24" s="27">
        <f t="shared" si="17"/>
        <v>40</v>
      </c>
      <c r="N24" s="27">
        <f t="shared" si="4"/>
        <v>50</v>
      </c>
      <c r="O24" s="27">
        <f t="shared" si="5"/>
        <v>30</v>
      </c>
      <c r="P24" s="27">
        <f t="shared" si="6"/>
        <v>50</v>
      </c>
      <c r="Q24" s="27">
        <f t="shared" si="18"/>
        <v>0</v>
      </c>
      <c r="R24" s="27">
        <f t="shared" si="8"/>
        <v>30</v>
      </c>
      <c r="S24" s="27">
        <f t="shared" si="14"/>
        <v>70</v>
      </c>
      <c r="T24" s="27">
        <f t="shared" si="14"/>
        <v>100</v>
      </c>
      <c r="U24" s="71"/>
    </row>
    <row r="25" spans="1:24" ht="12" customHeight="1" x14ac:dyDescent="0.3">
      <c r="A25" s="1">
        <v>3</v>
      </c>
      <c r="B25" s="95" t="s">
        <v>61</v>
      </c>
      <c r="C25" s="68">
        <v>3</v>
      </c>
      <c r="D25" s="5">
        <v>40</v>
      </c>
      <c r="E25" s="5">
        <v>50</v>
      </c>
      <c r="F25" s="4">
        <v>30</v>
      </c>
      <c r="G25" s="4">
        <v>40</v>
      </c>
      <c r="H25" s="5">
        <v>10</v>
      </c>
      <c r="I25" s="5">
        <v>30</v>
      </c>
      <c r="J25" s="11">
        <f t="shared" si="15"/>
        <v>0.9</v>
      </c>
      <c r="K25" s="11">
        <f t="shared" si="16"/>
        <v>1.2</v>
      </c>
      <c r="L25" s="29">
        <f t="shared" si="10"/>
        <v>75</v>
      </c>
      <c r="M25" s="27">
        <f t="shared" si="17"/>
        <v>30</v>
      </c>
      <c r="N25" s="27">
        <f t="shared" si="4"/>
        <v>37.5</v>
      </c>
      <c r="O25" s="27">
        <f t="shared" si="5"/>
        <v>22.5</v>
      </c>
      <c r="P25" s="27">
        <f t="shared" si="6"/>
        <v>30</v>
      </c>
      <c r="Q25" s="27">
        <f t="shared" si="18"/>
        <v>7.5</v>
      </c>
      <c r="R25" s="27">
        <f t="shared" si="8"/>
        <v>22.5</v>
      </c>
      <c r="S25" s="27">
        <f t="shared" si="14"/>
        <v>52.5</v>
      </c>
      <c r="T25" s="27">
        <f t="shared" si="14"/>
        <v>67.5</v>
      </c>
      <c r="U25" s="71"/>
    </row>
    <row r="26" spans="1:24" x14ac:dyDescent="0.3">
      <c r="A26" s="1">
        <v>3</v>
      </c>
      <c r="B26" s="94" t="s">
        <v>85</v>
      </c>
      <c r="C26" s="68">
        <v>4</v>
      </c>
      <c r="D26" s="5">
        <v>10</v>
      </c>
      <c r="E26" s="5">
        <v>20</v>
      </c>
      <c r="F26" s="4">
        <v>50</v>
      </c>
      <c r="G26" s="4">
        <v>70</v>
      </c>
      <c r="H26" s="5">
        <v>10</v>
      </c>
      <c r="I26" s="5">
        <v>40</v>
      </c>
      <c r="J26" s="11">
        <f t="shared" si="15"/>
        <v>2</v>
      </c>
      <c r="K26" s="11">
        <f t="shared" si="16"/>
        <v>2.8</v>
      </c>
      <c r="L26" s="29">
        <f t="shared" si="10"/>
        <v>100</v>
      </c>
      <c r="M26" s="27">
        <f t="shared" si="17"/>
        <v>10</v>
      </c>
      <c r="N26" s="27">
        <f t="shared" si="4"/>
        <v>20</v>
      </c>
      <c r="O26" s="27">
        <f t="shared" si="5"/>
        <v>50</v>
      </c>
      <c r="P26" s="27">
        <f t="shared" si="6"/>
        <v>70</v>
      </c>
      <c r="Q26" s="27">
        <f t="shared" si="18"/>
        <v>10</v>
      </c>
      <c r="R26" s="27">
        <f t="shared" si="8"/>
        <v>40</v>
      </c>
      <c r="S26" s="27">
        <f t="shared" si="14"/>
        <v>60</v>
      </c>
      <c r="T26" s="27">
        <f t="shared" si="14"/>
        <v>90</v>
      </c>
      <c r="U26" s="71"/>
    </row>
    <row r="27" spans="1:24" ht="27" customHeight="1" x14ac:dyDescent="0.3">
      <c r="A27" s="1">
        <v>3</v>
      </c>
      <c r="B27" s="96" t="s">
        <v>67</v>
      </c>
      <c r="C27" s="68">
        <v>3</v>
      </c>
      <c r="D27" s="5">
        <v>30</v>
      </c>
      <c r="E27" s="5">
        <v>40</v>
      </c>
      <c r="F27" s="4">
        <v>40</v>
      </c>
      <c r="G27" s="4">
        <v>50</v>
      </c>
      <c r="H27" s="5">
        <v>10</v>
      </c>
      <c r="I27" s="5">
        <v>30</v>
      </c>
      <c r="J27" s="11">
        <f t="shared" si="15"/>
        <v>1.2</v>
      </c>
      <c r="K27" s="11">
        <f t="shared" si="16"/>
        <v>1.5</v>
      </c>
      <c r="L27" s="29">
        <f t="shared" si="10"/>
        <v>75</v>
      </c>
      <c r="M27" s="27">
        <f t="shared" si="17"/>
        <v>22.5</v>
      </c>
      <c r="N27" s="27">
        <f t="shared" si="4"/>
        <v>30</v>
      </c>
      <c r="O27" s="27">
        <f t="shared" si="5"/>
        <v>30</v>
      </c>
      <c r="P27" s="27">
        <f t="shared" si="6"/>
        <v>37.5</v>
      </c>
      <c r="Q27" s="27">
        <f t="shared" si="18"/>
        <v>7.5</v>
      </c>
      <c r="R27" s="27">
        <f t="shared" si="8"/>
        <v>22.5</v>
      </c>
      <c r="S27" s="27">
        <f t="shared" si="14"/>
        <v>52.5</v>
      </c>
      <c r="T27" s="27">
        <f t="shared" si="14"/>
        <v>67.5</v>
      </c>
      <c r="U27" s="71"/>
    </row>
    <row r="28" spans="1:24" ht="27.6" x14ac:dyDescent="0.3">
      <c r="A28" s="1">
        <v>3</v>
      </c>
      <c r="B28" s="96" t="s">
        <v>68</v>
      </c>
      <c r="C28" s="68">
        <v>4</v>
      </c>
      <c r="D28" s="5">
        <v>20</v>
      </c>
      <c r="E28" s="5">
        <v>40</v>
      </c>
      <c r="F28" s="4">
        <v>40</v>
      </c>
      <c r="G28" s="4">
        <v>55</v>
      </c>
      <c r="H28" s="5">
        <v>5</v>
      </c>
      <c r="I28" s="5">
        <v>40</v>
      </c>
      <c r="J28" s="11">
        <f t="shared" si="15"/>
        <v>1.6</v>
      </c>
      <c r="K28" s="11">
        <f t="shared" si="16"/>
        <v>2.2000000000000002</v>
      </c>
      <c r="L28" s="29">
        <f t="shared" si="10"/>
        <v>100</v>
      </c>
      <c r="M28" s="27">
        <f t="shared" si="17"/>
        <v>20</v>
      </c>
      <c r="N28" s="27">
        <f t="shared" si="4"/>
        <v>40</v>
      </c>
      <c r="O28" s="27">
        <f t="shared" si="5"/>
        <v>40</v>
      </c>
      <c r="P28" s="27">
        <f t="shared" si="6"/>
        <v>55</v>
      </c>
      <c r="Q28" s="27">
        <f t="shared" si="18"/>
        <v>5</v>
      </c>
      <c r="R28" s="27">
        <f t="shared" si="8"/>
        <v>40</v>
      </c>
      <c r="S28" s="27">
        <f t="shared" si="14"/>
        <v>60</v>
      </c>
      <c r="T28" s="27">
        <f t="shared" si="14"/>
        <v>95</v>
      </c>
      <c r="U28" s="71"/>
    </row>
    <row r="29" spans="1:24" ht="27.6" x14ac:dyDescent="0.3">
      <c r="A29" s="1">
        <v>3</v>
      </c>
      <c r="B29" s="96" t="s">
        <v>69</v>
      </c>
      <c r="C29" s="68">
        <v>3</v>
      </c>
      <c r="D29" s="5">
        <v>30</v>
      </c>
      <c r="E29" s="5">
        <v>40</v>
      </c>
      <c r="F29" s="4">
        <v>40</v>
      </c>
      <c r="G29" s="4">
        <v>50</v>
      </c>
      <c r="H29" s="5">
        <v>10</v>
      </c>
      <c r="I29" s="5">
        <v>30</v>
      </c>
      <c r="J29" s="11">
        <f t="shared" si="15"/>
        <v>1.2</v>
      </c>
      <c r="K29" s="11">
        <f t="shared" si="16"/>
        <v>1.5</v>
      </c>
      <c r="L29" s="29">
        <f t="shared" si="10"/>
        <v>75</v>
      </c>
      <c r="M29" s="27">
        <f t="shared" si="17"/>
        <v>22.5</v>
      </c>
      <c r="N29" s="27">
        <f t="shared" si="4"/>
        <v>30</v>
      </c>
      <c r="O29" s="27">
        <f t="shared" si="5"/>
        <v>30</v>
      </c>
      <c r="P29" s="27">
        <f t="shared" si="6"/>
        <v>37.5</v>
      </c>
      <c r="Q29" s="27">
        <f t="shared" si="18"/>
        <v>7.5</v>
      </c>
      <c r="R29" s="27">
        <f t="shared" si="8"/>
        <v>22.5</v>
      </c>
      <c r="S29" s="27">
        <f t="shared" si="14"/>
        <v>52.5</v>
      </c>
      <c r="T29" s="27">
        <f t="shared" si="14"/>
        <v>67.5</v>
      </c>
      <c r="U29" s="71"/>
    </row>
    <row r="30" spans="1:24" x14ac:dyDescent="0.3">
      <c r="A30" s="1">
        <v>3</v>
      </c>
      <c r="B30" s="98" t="s">
        <v>78</v>
      </c>
      <c r="C30" s="100">
        <v>5</v>
      </c>
      <c r="D30" s="5">
        <v>30</v>
      </c>
      <c r="E30" s="5">
        <v>40</v>
      </c>
      <c r="F30" s="4">
        <v>30</v>
      </c>
      <c r="G30" s="4">
        <v>40</v>
      </c>
      <c r="H30" s="5">
        <v>20</v>
      </c>
      <c r="I30" s="5">
        <v>40</v>
      </c>
      <c r="J30" s="11">
        <f t="shared" si="15"/>
        <v>1.5</v>
      </c>
      <c r="K30" s="11">
        <f t="shared" si="16"/>
        <v>2</v>
      </c>
      <c r="L30" s="29">
        <f t="shared" si="10"/>
        <v>125</v>
      </c>
      <c r="M30" s="27">
        <f t="shared" si="17"/>
        <v>37.5</v>
      </c>
      <c r="N30" s="27">
        <f t="shared" si="4"/>
        <v>50</v>
      </c>
      <c r="O30" s="27">
        <f t="shared" si="5"/>
        <v>37.5</v>
      </c>
      <c r="P30" s="27">
        <f t="shared" si="6"/>
        <v>50</v>
      </c>
      <c r="Q30" s="27">
        <f t="shared" si="18"/>
        <v>25</v>
      </c>
      <c r="R30" s="27">
        <f t="shared" si="8"/>
        <v>50</v>
      </c>
      <c r="S30" s="27">
        <f t="shared" si="14"/>
        <v>75</v>
      </c>
      <c r="T30" s="27">
        <f t="shared" si="14"/>
        <v>100</v>
      </c>
      <c r="U30" s="71"/>
    </row>
    <row r="31" spans="1:24" ht="27.6" x14ac:dyDescent="0.3">
      <c r="A31" s="1">
        <v>3</v>
      </c>
      <c r="B31" s="98" t="s">
        <v>79</v>
      </c>
      <c r="C31" s="100">
        <v>3</v>
      </c>
      <c r="D31" s="5">
        <v>20</v>
      </c>
      <c r="E31" s="5">
        <v>30</v>
      </c>
      <c r="F31" s="4">
        <v>40</v>
      </c>
      <c r="G31" s="4">
        <v>50</v>
      </c>
      <c r="H31" s="5">
        <v>20</v>
      </c>
      <c r="I31" s="5">
        <v>40</v>
      </c>
      <c r="J31" s="11">
        <f t="shared" si="15"/>
        <v>1.2</v>
      </c>
      <c r="K31" s="11">
        <f t="shared" si="16"/>
        <v>1.5</v>
      </c>
      <c r="L31" s="29">
        <f t="shared" si="10"/>
        <v>75</v>
      </c>
      <c r="M31" s="27">
        <f t="shared" si="17"/>
        <v>15</v>
      </c>
      <c r="N31" s="27">
        <f t="shared" si="4"/>
        <v>22.5</v>
      </c>
      <c r="O31" s="27">
        <f t="shared" si="5"/>
        <v>30</v>
      </c>
      <c r="P31" s="27">
        <f t="shared" si="6"/>
        <v>37.5</v>
      </c>
      <c r="Q31" s="27">
        <f t="shared" si="18"/>
        <v>15</v>
      </c>
      <c r="R31" s="27">
        <f t="shared" si="8"/>
        <v>30</v>
      </c>
      <c r="S31" s="27">
        <f t="shared" si="14"/>
        <v>45</v>
      </c>
      <c r="T31" s="27">
        <f t="shared" si="14"/>
        <v>60</v>
      </c>
      <c r="U31" s="71"/>
    </row>
    <row r="32" spans="1:24" s="22" customFormat="1" x14ac:dyDescent="0.3">
      <c r="A32" s="26" t="s">
        <v>31</v>
      </c>
      <c r="B32" s="20">
        <v>23</v>
      </c>
      <c r="C32" s="21">
        <f>SUM(C20:C31)</f>
        <v>40</v>
      </c>
      <c r="D32" s="21"/>
      <c r="E32" s="21"/>
      <c r="F32" s="21"/>
      <c r="G32" s="21"/>
      <c r="H32" s="21"/>
      <c r="I32" s="21"/>
      <c r="J32" s="25">
        <f>SUM(J24:J31)</f>
        <v>10.799999999999999</v>
      </c>
      <c r="K32" s="25">
        <f>SUM(K24:K31)</f>
        <v>14.7</v>
      </c>
      <c r="L32" s="30"/>
      <c r="M32" s="25">
        <f>SUM(M20:M31)</f>
        <v>303.75</v>
      </c>
      <c r="N32" s="25">
        <f>SUM(N20:N31)</f>
        <v>427.5</v>
      </c>
      <c r="O32" s="25">
        <f>SUM(O20:O31)</f>
        <v>345</v>
      </c>
      <c r="P32" s="25">
        <f>SUM(P20:P31)</f>
        <v>480</v>
      </c>
      <c r="Q32" s="25">
        <f>SUM(Q20:Q31)</f>
        <v>102.5</v>
      </c>
      <c r="R32" s="25">
        <f>SUM(R20:R31)</f>
        <v>341.25</v>
      </c>
      <c r="S32" s="28">
        <f>SUM(S20:S31)</f>
        <v>648.75</v>
      </c>
      <c r="T32" s="28">
        <f>SUM(T20:T31)</f>
        <v>907.5</v>
      </c>
      <c r="U32" s="70">
        <v>455</v>
      </c>
      <c r="V32" s="70">
        <f>S32+U32</f>
        <v>1103.75</v>
      </c>
      <c r="W32" s="70">
        <f>T32+U32</f>
        <v>1362.5</v>
      </c>
      <c r="X32" s="70">
        <v>1225</v>
      </c>
    </row>
    <row r="33" spans="1:24" x14ac:dyDescent="0.3">
      <c r="A33" s="1">
        <v>4</v>
      </c>
      <c r="B33" s="95" t="s">
        <v>62</v>
      </c>
      <c r="C33" s="74">
        <v>2</v>
      </c>
      <c r="D33" s="75">
        <v>35</v>
      </c>
      <c r="E33" s="75">
        <v>50</v>
      </c>
      <c r="F33" s="76">
        <v>20</v>
      </c>
      <c r="G33" s="76">
        <v>30</v>
      </c>
      <c r="H33" s="75">
        <v>20</v>
      </c>
      <c r="I33" s="75">
        <v>45</v>
      </c>
      <c r="J33" s="36">
        <f t="shared" si="15"/>
        <v>0.4</v>
      </c>
      <c r="K33" s="36">
        <f t="shared" si="15"/>
        <v>10.5</v>
      </c>
      <c r="L33" s="29">
        <f t="shared" ref="L33:L42" si="19">C33*25</f>
        <v>50</v>
      </c>
      <c r="M33" s="27">
        <f t="shared" ref="M33:M42" si="20">C33*25*D33/100</f>
        <v>17.5</v>
      </c>
      <c r="N33" s="27">
        <f t="shared" ref="N33:N42" si="21">C33*25*E33/100</f>
        <v>25</v>
      </c>
      <c r="O33" s="27">
        <f t="shared" ref="O33:O42" si="22">C33*25*F33/100</f>
        <v>10</v>
      </c>
      <c r="P33" s="27">
        <f t="shared" ref="P33:P42" si="23">C33*25*G33/100</f>
        <v>15</v>
      </c>
      <c r="Q33" s="27">
        <f t="shared" ref="Q33:Q42" si="24">C33*25*H33/100</f>
        <v>10</v>
      </c>
      <c r="R33" s="27">
        <f t="shared" ref="R33:R42" si="25">C33*25*I33/100</f>
        <v>22.5</v>
      </c>
      <c r="S33" s="34">
        <f t="shared" ref="S33:T42" si="26">M33+O33</f>
        <v>27.5</v>
      </c>
      <c r="T33" s="34">
        <f t="shared" si="26"/>
        <v>40</v>
      </c>
      <c r="U33" s="72"/>
      <c r="V33" s="72"/>
      <c r="W33" s="72"/>
      <c r="X33" s="72"/>
    </row>
    <row r="34" spans="1:24" x14ac:dyDescent="0.3">
      <c r="A34" s="1">
        <v>4</v>
      </c>
      <c r="B34" s="95" t="s">
        <v>63</v>
      </c>
      <c r="C34" s="74">
        <v>1</v>
      </c>
      <c r="D34" s="75">
        <v>35</v>
      </c>
      <c r="E34" s="75">
        <v>50</v>
      </c>
      <c r="F34" s="76">
        <v>20</v>
      </c>
      <c r="G34" s="76">
        <v>30</v>
      </c>
      <c r="H34" s="75">
        <v>20</v>
      </c>
      <c r="I34" s="75">
        <v>45</v>
      </c>
      <c r="J34" s="36">
        <f t="shared" ref="J34:K42" si="27">(C34*F34)/100</f>
        <v>0.2</v>
      </c>
      <c r="K34" s="36">
        <f t="shared" si="27"/>
        <v>10.5</v>
      </c>
      <c r="L34" s="29">
        <f t="shared" si="19"/>
        <v>25</v>
      </c>
      <c r="M34" s="27">
        <f t="shared" si="20"/>
        <v>8.75</v>
      </c>
      <c r="N34" s="27">
        <f t="shared" si="21"/>
        <v>12.5</v>
      </c>
      <c r="O34" s="27">
        <f t="shared" si="22"/>
        <v>5</v>
      </c>
      <c r="P34" s="27">
        <f t="shared" si="23"/>
        <v>7.5</v>
      </c>
      <c r="Q34" s="27">
        <f t="shared" si="24"/>
        <v>5</v>
      </c>
      <c r="R34" s="27">
        <f t="shared" si="25"/>
        <v>11.25</v>
      </c>
      <c r="S34" s="34">
        <f t="shared" si="26"/>
        <v>13.75</v>
      </c>
      <c r="T34" s="34">
        <f t="shared" si="26"/>
        <v>20</v>
      </c>
      <c r="U34" s="72"/>
      <c r="V34" s="72"/>
      <c r="W34" s="72"/>
      <c r="X34" s="72"/>
    </row>
    <row r="35" spans="1:24" x14ac:dyDescent="0.3">
      <c r="A35" s="1">
        <v>4</v>
      </c>
      <c r="B35" s="95" t="s">
        <v>64</v>
      </c>
      <c r="C35" s="74">
        <v>1</v>
      </c>
      <c r="D35" s="75">
        <v>35</v>
      </c>
      <c r="E35" s="75">
        <v>50</v>
      </c>
      <c r="F35" s="76">
        <v>20</v>
      </c>
      <c r="G35" s="76">
        <v>30</v>
      </c>
      <c r="H35" s="75">
        <v>20</v>
      </c>
      <c r="I35" s="75">
        <v>45</v>
      </c>
      <c r="J35" s="36">
        <f t="shared" si="27"/>
        <v>0.2</v>
      </c>
      <c r="K35" s="36">
        <f t="shared" si="27"/>
        <v>10.5</v>
      </c>
      <c r="L35" s="29">
        <f t="shared" si="19"/>
        <v>25</v>
      </c>
      <c r="M35" s="27">
        <f t="shared" si="20"/>
        <v>8.75</v>
      </c>
      <c r="N35" s="27">
        <f t="shared" si="21"/>
        <v>12.5</v>
      </c>
      <c r="O35" s="27">
        <f t="shared" si="22"/>
        <v>5</v>
      </c>
      <c r="P35" s="27">
        <f t="shared" si="23"/>
        <v>7.5</v>
      </c>
      <c r="Q35" s="27">
        <f t="shared" si="24"/>
        <v>5</v>
      </c>
      <c r="R35" s="27">
        <f t="shared" si="25"/>
        <v>11.25</v>
      </c>
      <c r="S35" s="34">
        <f t="shared" si="26"/>
        <v>13.75</v>
      </c>
      <c r="T35" s="34">
        <f t="shared" si="26"/>
        <v>20</v>
      </c>
      <c r="U35" s="72"/>
      <c r="V35" s="72"/>
      <c r="W35" s="72"/>
      <c r="X35" s="72"/>
    </row>
    <row r="36" spans="1:24" x14ac:dyDescent="0.3">
      <c r="A36" s="1">
        <v>4</v>
      </c>
      <c r="B36" s="91" t="s">
        <v>65</v>
      </c>
      <c r="C36" s="68">
        <v>5</v>
      </c>
      <c r="D36" s="5">
        <v>20</v>
      </c>
      <c r="E36" s="5">
        <v>30</v>
      </c>
      <c r="F36" s="4">
        <v>30</v>
      </c>
      <c r="G36" s="4">
        <v>40</v>
      </c>
      <c r="H36" s="5">
        <v>30</v>
      </c>
      <c r="I36" s="5">
        <v>50</v>
      </c>
      <c r="J36" s="36">
        <f t="shared" si="27"/>
        <v>1.5</v>
      </c>
      <c r="K36" s="36">
        <f t="shared" si="27"/>
        <v>8</v>
      </c>
      <c r="L36" s="29">
        <f t="shared" si="19"/>
        <v>125</v>
      </c>
      <c r="M36" s="27">
        <f t="shared" si="20"/>
        <v>25</v>
      </c>
      <c r="N36" s="27">
        <f t="shared" si="21"/>
        <v>37.5</v>
      </c>
      <c r="O36" s="27">
        <f t="shared" si="22"/>
        <v>37.5</v>
      </c>
      <c r="P36" s="27">
        <f t="shared" si="23"/>
        <v>50</v>
      </c>
      <c r="Q36" s="27">
        <f t="shared" si="24"/>
        <v>37.5</v>
      </c>
      <c r="R36" s="27">
        <f t="shared" si="25"/>
        <v>62.5</v>
      </c>
      <c r="S36" s="34">
        <f t="shared" si="26"/>
        <v>62.5</v>
      </c>
      <c r="T36" s="34">
        <f t="shared" si="26"/>
        <v>87.5</v>
      </c>
      <c r="U36" s="72"/>
      <c r="V36" s="72"/>
      <c r="W36" s="72"/>
      <c r="X36" s="72"/>
    </row>
    <row r="37" spans="1:24" x14ac:dyDescent="0.3">
      <c r="A37" s="1">
        <v>4</v>
      </c>
      <c r="B37" s="91" t="s">
        <v>66</v>
      </c>
      <c r="C37" s="68">
        <v>6</v>
      </c>
      <c r="D37" s="5">
        <v>10</v>
      </c>
      <c r="E37" s="5">
        <v>30</v>
      </c>
      <c r="F37" s="4">
        <v>50</v>
      </c>
      <c r="G37" s="4">
        <v>60</v>
      </c>
      <c r="H37" s="5">
        <v>10</v>
      </c>
      <c r="I37" s="5">
        <v>40</v>
      </c>
      <c r="J37" s="36">
        <f t="shared" si="27"/>
        <v>3</v>
      </c>
      <c r="K37" s="36">
        <f t="shared" si="27"/>
        <v>6</v>
      </c>
      <c r="L37" s="29">
        <f t="shared" si="19"/>
        <v>150</v>
      </c>
      <c r="M37" s="27">
        <f t="shared" si="20"/>
        <v>15</v>
      </c>
      <c r="N37" s="27">
        <f t="shared" si="21"/>
        <v>45</v>
      </c>
      <c r="O37" s="27">
        <f t="shared" si="22"/>
        <v>75</v>
      </c>
      <c r="P37" s="27">
        <f t="shared" si="23"/>
        <v>90</v>
      </c>
      <c r="Q37" s="27">
        <f t="shared" si="24"/>
        <v>15</v>
      </c>
      <c r="R37" s="27">
        <f t="shared" si="25"/>
        <v>60</v>
      </c>
      <c r="S37" s="34">
        <f t="shared" si="26"/>
        <v>90</v>
      </c>
      <c r="T37" s="34">
        <f t="shared" si="26"/>
        <v>135</v>
      </c>
      <c r="U37" s="72"/>
      <c r="V37" s="72"/>
      <c r="W37" s="72"/>
      <c r="X37" s="72"/>
    </row>
    <row r="38" spans="1:24" x14ac:dyDescent="0.3">
      <c r="A38" s="1">
        <v>4</v>
      </c>
      <c r="B38" s="97" t="s">
        <v>70</v>
      </c>
      <c r="C38" s="68">
        <v>6</v>
      </c>
      <c r="D38" s="5">
        <v>35</v>
      </c>
      <c r="E38" s="5">
        <v>45</v>
      </c>
      <c r="F38" s="4">
        <v>35</v>
      </c>
      <c r="G38" s="4">
        <v>45</v>
      </c>
      <c r="H38" s="5">
        <v>10</v>
      </c>
      <c r="I38" s="5">
        <v>30</v>
      </c>
      <c r="J38" s="36">
        <f t="shared" si="27"/>
        <v>2.1</v>
      </c>
      <c r="K38" s="36">
        <f t="shared" si="27"/>
        <v>15.75</v>
      </c>
      <c r="L38" s="29">
        <f t="shared" si="19"/>
        <v>150</v>
      </c>
      <c r="M38" s="27">
        <f t="shared" si="20"/>
        <v>52.5</v>
      </c>
      <c r="N38" s="27">
        <f t="shared" si="21"/>
        <v>67.5</v>
      </c>
      <c r="O38" s="27">
        <f t="shared" si="22"/>
        <v>52.5</v>
      </c>
      <c r="P38" s="27">
        <f t="shared" si="23"/>
        <v>67.5</v>
      </c>
      <c r="Q38" s="27">
        <f t="shared" si="24"/>
        <v>15</v>
      </c>
      <c r="R38" s="27">
        <f t="shared" si="25"/>
        <v>45</v>
      </c>
      <c r="S38" s="34">
        <f t="shared" si="26"/>
        <v>105</v>
      </c>
      <c r="T38" s="34">
        <f t="shared" si="26"/>
        <v>135</v>
      </c>
      <c r="U38" s="72"/>
      <c r="V38" s="72"/>
      <c r="W38" s="72"/>
      <c r="X38" s="72"/>
    </row>
    <row r="39" spans="1:24" ht="27.6" x14ac:dyDescent="0.3">
      <c r="A39" s="1">
        <v>4</v>
      </c>
      <c r="B39" s="99" t="s">
        <v>80</v>
      </c>
      <c r="C39" s="100">
        <v>5</v>
      </c>
      <c r="D39" s="5">
        <v>30</v>
      </c>
      <c r="E39" s="5">
        <v>40</v>
      </c>
      <c r="F39" s="4">
        <v>30</v>
      </c>
      <c r="G39" s="4">
        <v>40</v>
      </c>
      <c r="H39" s="5">
        <v>20</v>
      </c>
      <c r="I39" s="5">
        <v>40</v>
      </c>
      <c r="J39" s="36">
        <f t="shared" si="27"/>
        <v>1.5</v>
      </c>
      <c r="K39" s="36">
        <f t="shared" si="27"/>
        <v>12</v>
      </c>
      <c r="L39" s="29">
        <f t="shared" si="19"/>
        <v>125</v>
      </c>
      <c r="M39" s="27">
        <f t="shared" si="20"/>
        <v>37.5</v>
      </c>
      <c r="N39" s="27">
        <f t="shared" si="21"/>
        <v>50</v>
      </c>
      <c r="O39" s="27">
        <f t="shared" si="22"/>
        <v>37.5</v>
      </c>
      <c r="P39" s="27">
        <f t="shared" si="23"/>
        <v>50</v>
      </c>
      <c r="Q39" s="27">
        <f t="shared" si="24"/>
        <v>25</v>
      </c>
      <c r="R39" s="27">
        <f t="shared" si="25"/>
        <v>50</v>
      </c>
      <c r="S39" s="34">
        <f t="shared" si="26"/>
        <v>75</v>
      </c>
      <c r="T39" s="34">
        <f t="shared" si="26"/>
        <v>100</v>
      </c>
      <c r="U39" s="72"/>
      <c r="V39" s="72"/>
      <c r="W39" s="72"/>
      <c r="X39" s="72"/>
    </row>
    <row r="40" spans="1:24" ht="27.6" x14ac:dyDescent="0.3">
      <c r="A40" s="1">
        <v>4</v>
      </c>
      <c r="B40" s="99" t="s">
        <v>81</v>
      </c>
      <c r="C40" s="100">
        <v>4</v>
      </c>
      <c r="D40" s="5">
        <v>40</v>
      </c>
      <c r="E40" s="5">
        <v>50</v>
      </c>
      <c r="F40" s="4">
        <v>30</v>
      </c>
      <c r="G40" s="4">
        <v>40</v>
      </c>
      <c r="H40" s="5">
        <v>10</v>
      </c>
      <c r="I40" s="5">
        <v>30</v>
      </c>
      <c r="J40" s="36">
        <f t="shared" si="27"/>
        <v>1.2</v>
      </c>
      <c r="K40" s="36">
        <f t="shared" si="27"/>
        <v>16</v>
      </c>
      <c r="L40" s="29">
        <f t="shared" si="19"/>
        <v>100</v>
      </c>
      <c r="M40" s="27">
        <f t="shared" si="20"/>
        <v>40</v>
      </c>
      <c r="N40" s="27">
        <f t="shared" si="21"/>
        <v>50</v>
      </c>
      <c r="O40" s="27">
        <f t="shared" si="22"/>
        <v>30</v>
      </c>
      <c r="P40" s="27">
        <f t="shared" si="23"/>
        <v>40</v>
      </c>
      <c r="Q40" s="27">
        <f t="shared" si="24"/>
        <v>10</v>
      </c>
      <c r="R40" s="27">
        <f t="shared" si="25"/>
        <v>30</v>
      </c>
      <c r="S40" s="34">
        <f t="shared" si="26"/>
        <v>70</v>
      </c>
      <c r="T40" s="34">
        <f t="shared" si="26"/>
        <v>90</v>
      </c>
      <c r="U40" s="72"/>
      <c r="V40" s="72"/>
      <c r="W40" s="72"/>
      <c r="X40" s="72"/>
    </row>
    <row r="41" spans="1:24" x14ac:dyDescent="0.3">
      <c r="A41" s="1">
        <v>4</v>
      </c>
      <c r="B41" s="99" t="s">
        <v>82</v>
      </c>
      <c r="C41" s="100">
        <v>2</v>
      </c>
      <c r="D41" s="5">
        <v>20</v>
      </c>
      <c r="E41" s="5">
        <v>30</v>
      </c>
      <c r="F41" s="4">
        <v>40</v>
      </c>
      <c r="G41" s="4">
        <v>50</v>
      </c>
      <c r="H41" s="5">
        <v>20</v>
      </c>
      <c r="I41" s="5">
        <v>40</v>
      </c>
      <c r="J41" s="36">
        <f t="shared" si="27"/>
        <v>0.8</v>
      </c>
      <c r="K41" s="36">
        <f t="shared" si="27"/>
        <v>10</v>
      </c>
      <c r="L41" s="29">
        <f t="shared" si="19"/>
        <v>50</v>
      </c>
      <c r="M41" s="27">
        <f t="shared" si="20"/>
        <v>10</v>
      </c>
      <c r="N41" s="27">
        <f t="shared" si="21"/>
        <v>15</v>
      </c>
      <c r="O41" s="27">
        <f t="shared" si="22"/>
        <v>20</v>
      </c>
      <c r="P41" s="27">
        <f t="shared" si="23"/>
        <v>25</v>
      </c>
      <c r="Q41" s="27">
        <f t="shared" si="24"/>
        <v>10</v>
      </c>
      <c r="R41" s="27">
        <f t="shared" si="25"/>
        <v>20</v>
      </c>
      <c r="S41" s="34">
        <f t="shared" si="26"/>
        <v>30</v>
      </c>
      <c r="T41" s="34">
        <f t="shared" si="26"/>
        <v>40</v>
      </c>
      <c r="U41" s="72"/>
      <c r="V41" s="72"/>
      <c r="W41" s="72"/>
      <c r="X41" s="72"/>
    </row>
    <row r="42" spans="1:24" x14ac:dyDescent="0.3">
      <c r="A42" s="1">
        <v>4</v>
      </c>
      <c r="B42" s="99" t="s">
        <v>83</v>
      </c>
      <c r="C42" s="100">
        <v>2</v>
      </c>
      <c r="D42" s="5">
        <v>30</v>
      </c>
      <c r="E42" s="5">
        <v>40</v>
      </c>
      <c r="F42" s="4">
        <v>40</v>
      </c>
      <c r="G42" s="4">
        <v>50</v>
      </c>
      <c r="H42" s="5">
        <v>10</v>
      </c>
      <c r="I42" s="5">
        <v>30</v>
      </c>
      <c r="J42" s="36">
        <f t="shared" si="27"/>
        <v>0.8</v>
      </c>
      <c r="K42" s="36">
        <f t="shared" si="27"/>
        <v>15</v>
      </c>
      <c r="L42" s="29">
        <f t="shared" si="19"/>
        <v>50</v>
      </c>
      <c r="M42" s="27">
        <f t="shared" si="20"/>
        <v>15</v>
      </c>
      <c r="N42" s="27">
        <f t="shared" si="21"/>
        <v>20</v>
      </c>
      <c r="O42" s="27">
        <f t="shared" si="22"/>
        <v>20</v>
      </c>
      <c r="P42" s="27">
        <f t="shared" si="23"/>
        <v>25</v>
      </c>
      <c r="Q42" s="27">
        <f t="shared" si="24"/>
        <v>5</v>
      </c>
      <c r="R42" s="27">
        <f t="shared" si="25"/>
        <v>15</v>
      </c>
      <c r="S42" s="34">
        <f t="shared" si="26"/>
        <v>35</v>
      </c>
      <c r="T42" s="34">
        <f t="shared" si="26"/>
        <v>45</v>
      </c>
      <c r="U42" s="72"/>
      <c r="V42" s="72"/>
      <c r="W42" s="72"/>
      <c r="X42" s="72"/>
    </row>
    <row r="43" spans="1:24" s="22" customFormat="1" x14ac:dyDescent="0.3">
      <c r="A43" s="33" t="s">
        <v>31</v>
      </c>
      <c r="B43" s="20">
        <v>26</v>
      </c>
      <c r="C43" s="21">
        <f>SUM(C33:C42)</f>
        <v>34</v>
      </c>
      <c r="D43" s="21"/>
      <c r="E43" s="21"/>
      <c r="F43" s="21"/>
      <c r="G43" s="21"/>
      <c r="H43" s="21"/>
      <c r="I43" s="21"/>
      <c r="J43" s="25">
        <f>SUM(J33:J42)</f>
        <v>11.700000000000001</v>
      </c>
      <c r="K43" s="25">
        <f>SUM(K33:K42)</f>
        <v>114.25</v>
      </c>
      <c r="L43" s="30"/>
      <c r="M43" s="25">
        <f>SUM(M33:M42)</f>
        <v>230</v>
      </c>
      <c r="N43" s="25">
        <f>SUM(N33:N42)</f>
        <v>335</v>
      </c>
      <c r="O43" s="25">
        <f>SUM(O33:O42)</f>
        <v>292.5</v>
      </c>
      <c r="P43" s="25">
        <f>SUM(P33:P42)</f>
        <v>377.5</v>
      </c>
      <c r="Q43" s="25">
        <f>SUM(Q33:Q42)</f>
        <v>137.5</v>
      </c>
      <c r="R43" s="25">
        <f>SUM(R33:R42)</f>
        <v>327.5</v>
      </c>
      <c r="S43" s="35">
        <f>SUM(S33:S42)</f>
        <v>522.5</v>
      </c>
      <c r="T43" s="35">
        <f>SUM(T33:T42)</f>
        <v>712.5</v>
      </c>
      <c r="U43" s="70">
        <v>480</v>
      </c>
      <c r="V43" s="32">
        <f>S43+U43</f>
        <v>1002.5</v>
      </c>
      <c r="W43" s="32">
        <f>T43+U43</f>
        <v>1192.5</v>
      </c>
      <c r="X43" s="70">
        <v>1120</v>
      </c>
    </row>
    <row r="44" spans="1:24" s="8" customFormat="1" ht="21.9" customHeight="1" x14ac:dyDescent="0.3">
      <c r="A44" s="79" t="s">
        <v>16</v>
      </c>
      <c r="B44" s="15" t="s">
        <v>17</v>
      </c>
      <c r="C44" s="1">
        <f>C43+C32+C19+C9</f>
        <v>146</v>
      </c>
      <c r="D44" s="2"/>
      <c r="E44" s="2"/>
      <c r="F44" s="6"/>
      <c r="G44" s="6"/>
      <c r="H44" s="2"/>
      <c r="I44" s="2"/>
      <c r="J44" s="13"/>
      <c r="K44" s="13"/>
      <c r="L44" s="31"/>
      <c r="M44" s="31"/>
      <c r="N44" s="31"/>
      <c r="O44" s="31"/>
      <c r="P44" s="31"/>
      <c r="Q44" s="31"/>
      <c r="R44" s="31"/>
      <c r="S44" s="31"/>
      <c r="T44" s="31"/>
    </row>
    <row r="45" spans="1:24" s="10" customFormat="1" x14ac:dyDescent="0.3">
      <c r="A45" s="80"/>
      <c r="B45" s="16" t="s">
        <v>3</v>
      </c>
      <c r="C45" s="1"/>
      <c r="D45" s="2"/>
      <c r="E45" s="2"/>
      <c r="F45" s="6"/>
      <c r="G45" s="6"/>
      <c r="H45" s="2"/>
      <c r="I45" s="2"/>
      <c r="J45" s="13"/>
      <c r="K45" s="13"/>
      <c r="L45" s="31"/>
      <c r="M45" s="31"/>
      <c r="N45" s="31"/>
      <c r="O45" s="31"/>
      <c r="P45" s="31"/>
      <c r="Q45" s="31"/>
      <c r="R45" s="31"/>
      <c r="S45" s="31"/>
      <c r="T45" s="31"/>
    </row>
    <row r="46" spans="1:24" s="10" customFormat="1" ht="22.35" customHeight="1" x14ac:dyDescent="0.3">
      <c r="A46" s="80"/>
      <c r="B46" s="16" t="s">
        <v>18</v>
      </c>
      <c r="C46" s="1">
        <v>99</v>
      </c>
      <c r="D46" s="2"/>
      <c r="E46" s="2"/>
      <c r="F46" s="6"/>
      <c r="G46" s="6"/>
      <c r="H46" s="2"/>
      <c r="I46" s="2"/>
      <c r="J46" s="13"/>
      <c r="K46" s="13"/>
      <c r="L46" s="31"/>
      <c r="M46" s="31"/>
      <c r="N46" s="31"/>
      <c r="O46" s="31"/>
      <c r="P46" s="31"/>
      <c r="Q46" s="31"/>
      <c r="R46" s="31"/>
      <c r="S46" s="31"/>
      <c r="T46" s="31"/>
    </row>
    <row r="47" spans="1:24" s="10" customFormat="1" ht="22.35" customHeight="1" x14ac:dyDescent="0.3">
      <c r="A47" s="81"/>
      <c r="B47" s="16" t="s">
        <v>16</v>
      </c>
      <c r="C47" s="1">
        <f>SUM(C44:C46)</f>
        <v>245</v>
      </c>
      <c r="D47" s="2"/>
      <c r="E47" s="2"/>
      <c r="F47" s="6"/>
      <c r="G47" s="6"/>
      <c r="H47" s="2"/>
      <c r="I47" s="2"/>
      <c r="J47" s="13"/>
      <c r="K47" s="13"/>
      <c r="L47" s="31"/>
      <c r="M47" s="31"/>
      <c r="N47" s="31"/>
      <c r="O47" s="31"/>
      <c r="P47" s="31"/>
      <c r="Q47" s="31"/>
      <c r="R47" s="31"/>
      <c r="S47" s="31"/>
      <c r="T47" s="31"/>
    </row>
    <row r="49" ht="19.95" customHeight="1" x14ac:dyDescent="0.3"/>
  </sheetData>
  <mergeCells count="7">
    <mergeCell ref="M1:N1"/>
    <mergeCell ref="O1:P1"/>
    <mergeCell ref="Q1:R1"/>
    <mergeCell ref="A44:A47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workbookViewId="0">
      <selection activeCell="G11" sqref="G11"/>
    </sheetView>
  </sheetViews>
  <sheetFormatPr defaultColWidth="9" defaultRowHeight="14.4" x14ac:dyDescent="0.3"/>
  <cols>
    <col min="1" max="1" width="23" style="42" customWidth="1"/>
    <col min="2" max="2" width="9" style="42"/>
    <col min="3" max="3" width="13.88671875" style="42" customWidth="1"/>
    <col min="4" max="5" width="9" style="42"/>
    <col min="6" max="6" width="10.5546875" style="42" customWidth="1"/>
    <col min="7" max="8" width="9" style="42"/>
    <col min="9" max="9" width="10.33203125" style="42" customWidth="1"/>
    <col min="10" max="11" width="9" style="42"/>
    <col min="12" max="12" width="11" style="42" customWidth="1"/>
    <col min="13" max="13" width="9" style="42"/>
    <col min="14" max="14" width="14.6640625" style="42" customWidth="1"/>
    <col min="15" max="15" width="13.6640625" style="42" customWidth="1"/>
    <col min="16" max="16" width="9" style="42"/>
    <col min="17" max="17" width="9.109375" customWidth="1"/>
    <col min="18" max="16384" width="9" style="42"/>
  </cols>
  <sheetData>
    <row r="1" spans="1:16" s="42" customFormat="1" ht="12.6" x14ac:dyDescent="0.2">
      <c r="A1" s="89" t="s">
        <v>36</v>
      </c>
      <c r="B1" s="86" t="s">
        <v>37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 t="s">
        <v>11</v>
      </c>
      <c r="O1" s="86" t="s">
        <v>38</v>
      </c>
    </row>
    <row r="2" spans="1:16" s="42" customFormat="1" ht="12.6" x14ac:dyDescent="0.2">
      <c r="A2" s="89"/>
      <c r="B2" s="43" t="s">
        <v>12</v>
      </c>
      <c r="C2" s="43" t="s">
        <v>39</v>
      </c>
      <c r="D2" s="43" t="s">
        <v>0</v>
      </c>
      <c r="E2" s="43" t="s">
        <v>13</v>
      </c>
      <c r="F2" s="43" t="s">
        <v>39</v>
      </c>
      <c r="G2" s="43" t="s">
        <v>0</v>
      </c>
      <c r="H2" s="43" t="s">
        <v>14</v>
      </c>
      <c r="I2" s="43" t="s">
        <v>39</v>
      </c>
      <c r="J2" s="43" t="s">
        <v>0</v>
      </c>
      <c r="K2" s="43" t="s">
        <v>15</v>
      </c>
      <c r="L2" s="43" t="s">
        <v>39</v>
      </c>
      <c r="M2" s="43" t="s">
        <v>0</v>
      </c>
      <c r="N2" s="86"/>
      <c r="O2" s="86"/>
    </row>
    <row r="3" spans="1:16" s="42" customFormat="1" ht="12.6" x14ac:dyDescent="0.2">
      <c r="A3" s="44" t="s">
        <v>4</v>
      </c>
      <c r="B3" s="45">
        <v>4</v>
      </c>
      <c r="C3" s="45">
        <f>B3*35</f>
        <v>140</v>
      </c>
      <c r="D3" s="46">
        <v>8</v>
      </c>
      <c r="E3" s="45">
        <v>4</v>
      </c>
      <c r="F3" s="45">
        <f>E3*35</f>
        <v>140</v>
      </c>
      <c r="G3" s="46">
        <v>8</v>
      </c>
      <c r="H3" s="45">
        <v>4</v>
      </c>
      <c r="I3" s="45">
        <f>H3*35</f>
        <v>140</v>
      </c>
      <c r="J3" s="46">
        <v>8</v>
      </c>
      <c r="K3" s="45">
        <v>4</v>
      </c>
      <c r="L3" s="45">
        <f>K3*32</f>
        <v>128</v>
      </c>
      <c r="M3" s="46">
        <v>8</v>
      </c>
      <c r="N3" s="47">
        <f t="shared" ref="N3:N8" si="0">D3+G3+J3+M3</f>
        <v>32</v>
      </c>
      <c r="O3" s="45">
        <f>C3+F3+I3+L3</f>
        <v>548</v>
      </c>
    </row>
    <row r="4" spans="1:16" s="42" customFormat="1" ht="12.6" x14ac:dyDescent="0.2">
      <c r="A4" s="48" t="s">
        <v>5</v>
      </c>
      <c r="B4" s="49">
        <v>2</v>
      </c>
      <c r="C4" s="45">
        <f t="shared" ref="C4:C10" si="1">B4*35</f>
        <v>70</v>
      </c>
      <c r="D4" s="50">
        <v>4</v>
      </c>
      <c r="E4" s="49">
        <v>2</v>
      </c>
      <c r="F4" s="45">
        <f t="shared" ref="F4:F10" si="2">E4*35</f>
        <v>70</v>
      </c>
      <c r="G4" s="50">
        <v>4</v>
      </c>
      <c r="H4" s="49">
        <v>2</v>
      </c>
      <c r="I4" s="45">
        <f t="shared" ref="I4:I10" si="3">H4*35</f>
        <v>70</v>
      </c>
      <c r="J4" s="50">
        <v>4</v>
      </c>
      <c r="K4" s="49">
        <v>2</v>
      </c>
      <c r="L4" s="45">
        <f t="shared" ref="L4:L10" si="4">K4*32</f>
        <v>64</v>
      </c>
      <c r="M4" s="50">
        <v>4</v>
      </c>
      <c r="N4" s="51">
        <f t="shared" si="0"/>
        <v>16</v>
      </c>
      <c r="O4" s="45">
        <f t="shared" ref="O4:O10" si="5">C4+F4+I4+L4</f>
        <v>274</v>
      </c>
    </row>
    <row r="5" spans="1:16" s="42" customFormat="1" ht="12.6" x14ac:dyDescent="0.2">
      <c r="A5" s="44" t="s">
        <v>6</v>
      </c>
      <c r="B5" s="45">
        <v>4</v>
      </c>
      <c r="C5" s="45">
        <f t="shared" si="1"/>
        <v>140</v>
      </c>
      <c r="D5" s="46">
        <v>8</v>
      </c>
      <c r="E5" s="45">
        <v>4</v>
      </c>
      <c r="F5" s="45">
        <f t="shared" si="2"/>
        <v>140</v>
      </c>
      <c r="G5" s="46">
        <v>8</v>
      </c>
      <c r="H5" s="45">
        <v>3</v>
      </c>
      <c r="I5" s="45">
        <f t="shared" si="3"/>
        <v>105</v>
      </c>
      <c r="J5" s="46">
        <v>6</v>
      </c>
      <c r="K5" s="45">
        <v>3</v>
      </c>
      <c r="L5" s="45">
        <f t="shared" si="4"/>
        <v>96</v>
      </c>
      <c r="M5" s="46">
        <v>6</v>
      </c>
      <c r="N5" s="47">
        <f t="shared" si="0"/>
        <v>28</v>
      </c>
      <c r="O5" s="45">
        <f t="shared" si="5"/>
        <v>481</v>
      </c>
    </row>
    <row r="6" spans="1:16" s="42" customFormat="1" ht="12.6" x14ac:dyDescent="0.2">
      <c r="A6" s="48" t="s">
        <v>8</v>
      </c>
      <c r="B6" s="49">
        <v>1</v>
      </c>
      <c r="C6" s="45">
        <f t="shared" si="1"/>
        <v>35</v>
      </c>
      <c r="D6" s="50">
        <v>2</v>
      </c>
      <c r="E6" s="49">
        <v>1</v>
      </c>
      <c r="F6" s="45">
        <f t="shared" si="2"/>
        <v>35</v>
      </c>
      <c r="G6" s="50">
        <v>2</v>
      </c>
      <c r="H6" s="52">
        <v>1</v>
      </c>
      <c r="I6" s="45">
        <f t="shared" si="3"/>
        <v>35</v>
      </c>
      <c r="J6" s="50">
        <v>2</v>
      </c>
      <c r="K6" s="49"/>
      <c r="L6" s="45">
        <f t="shared" si="4"/>
        <v>0</v>
      </c>
      <c r="M6" s="50"/>
      <c r="N6" s="51">
        <f t="shared" si="0"/>
        <v>6</v>
      </c>
      <c r="O6" s="45">
        <f t="shared" si="5"/>
        <v>105</v>
      </c>
    </row>
    <row r="7" spans="1:16" s="42" customFormat="1" ht="12.6" x14ac:dyDescent="0.2">
      <c r="A7" s="44" t="s">
        <v>9</v>
      </c>
      <c r="B7" s="45"/>
      <c r="C7" s="45">
        <f t="shared" si="1"/>
        <v>0</v>
      </c>
      <c r="D7" s="46"/>
      <c r="E7" s="45"/>
      <c r="F7" s="45">
        <f t="shared" si="2"/>
        <v>0</v>
      </c>
      <c r="G7" s="46"/>
      <c r="H7" s="45"/>
      <c r="I7" s="45">
        <f t="shared" si="3"/>
        <v>0</v>
      </c>
      <c r="J7" s="46"/>
      <c r="K7" s="45">
        <v>2</v>
      </c>
      <c r="L7" s="45">
        <f t="shared" si="4"/>
        <v>64</v>
      </c>
      <c r="M7" s="46">
        <v>3</v>
      </c>
      <c r="N7" s="47">
        <f t="shared" si="0"/>
        <v>3</v>
      </c>
      <c r="O7" s="45">
        <f t="shared" si="5"/>
        <v>64</v>
      </c>
    </row>
    <row r="8" spans="1:16" s="42" customFormat="1" ht="25.2" x14ac:dyDescent="0.2">
      <c r="A8" s="48" t="s">
        <v>19</v>
      </c>
      <c r="B8" s="49"/>
      <c r="C8" s="45">
        <f t="shared" si="1"/>
        <v>0</v>
      </c>
      <c r="D8" s="50"/>
      <c r="E8" s="49"/>
      <c r="F8" s="45">
        <f t="shared" si="2"/>
        <v>0</v>
      </c>
      <c r="G8" s="50"/>
      <c r="H8" s="49"/>
      <c r="I8" s="45">
        <f t="shared" si="3"/>
        <v>0</v>
      </c>
      <c r="J8" s="50"/>
      <c r="K8" s="49">
        <v>1</v>
      </c>
      <c r="L8" s="45">
        <f t="shared" si="4"/>
        <v>32</v>
      </c>
      <c r="M8" s="50">
        <v>2</v>
      </c>
      <c r="N8" s="51">
        <f t="shared" si="0"/>
        <v>2</v>
      </c>
      <c r="O8" s="45">
        <f t="shared" si="5"/>
        <v>32</v>
      </c>
    </row>
    <row r="9" spans="1:16" s="42" customFormat="1" ht="25.2" x14ac:dyDescent="0.2">
      <c r="A9" s="44" t="s">
        <v>7</v>
      </c>
      <c r="B9" s="45">
        <v>2</v>
      </c>
      <c r="C9" s="45">
        <f t="shared" si="1"/>
        <v>70</v>
      </c>
      <c r="D9" s="46">
        <v>2</v>
      </c>
      <c r="E9" s="45">
        <v>2</v>
      </c>
      <c r="F9" s="45">
        <f t="shared" si="2"/>
        <v>70</v>
      </c>
      <c r="G9" s="46">
        <v>2</v>
      </c>
      <c r="H9" s="45">
        <v>2</v>
      </c>
      <c r="I9" s="45">
        <f t="shared" si="3"/>
        <v>70</v>
      </c>
      <c r="J9" s="46">
        <v>2</v>
      </c>
      <c r="K9" s="45">
        <v>2</v>
      </c>
      <c r="L9" s="45">
        <f t="shared" si="4"/>
        <v>64</v>
      </c>
      <c r="M9" s="46">
        <v>2</v>
      </c>
      <c r="N9" s="47">
        <f>D9+G9+J9+M9</f>
        <v>8</v>
      </c>
      <c r="O9" s="45">
        <f t="shared" si="5"/>
        <v>274</v>
      </c>
    </row>
    <row r="10" spans="1:16" s="42" customFormat="1" ht="12.6" x14ac:dyDescent="0.2">
      <c r="A10" s="44" t="s">
        <v>10</v>
      </c>
      <c r="B10" s="45">
        <v>1</v>
      </c>
      <c r="C10" s="45">
        <f t="shared" si="1"/>
        <v>35</v>
      </c>
      <c r="D10" s="46">
        <v>1</v>
      </c>
      <c r="E10" s="45">
        <v>1</v>
      </c>
      <c r="F10" s="45">
        <f t="shared" si="2"/>
        <v>35</v>
      </c>
      <c r="G10" s="46">
        <v>1</v>
      </c>
      <c r="H10" s="45">
        <v>1</v>
      </c>
      <c r="I10" s="45">
        <f t="shared" si="3"/>
        <v>35</v>
      </c>
      <c r="J10" s="46">
        <v>1</v>
      </c>
      <c r="K10" s="45">
        <v>1</v>
      </c>
      <c r="L10" s="45">
        <f t="shared" si="4"/>
        <v>32</v>
      </c>
      <c r="M10" s="46">
        <v>1</v>
      </c>
      <c r="N10" s="47">
        <f t="shared" ref="N10" si="6">D10+G10+J10+M10</f>
        <v>4</v>
      </c>
      <c r="O10" s="45">
        <f t="shared" si="5"/>
        <v>137</v>
      </c>
    </row>
    <row r="11" spans="1:16" s="42" customFormat="1" ht="12.6" x14ac:dyDescent="0.2">
      <c r="A11" s="44" t="s">
        <v>16</v>
      </c>
      <c r="B11" s="43">
        <f t="shared" ref="B11:N11" si="7">SUM(B3:B10)</f>
        <v>14</v>
      </c>
      <c r="C11" s="43">
        <f>SUM(C3:C10)</f>
        <v>490</v>
      </c>
      <c r="D11" s="53">
        <f t="shared" si="7"/>
        <v>25</v>
      </c>
      <c r="E11" s="54">
        <f t="shared" si="7"/>
        <v>14</v>
      </c>
      <c r="F11" s="54">
        <f>SUM(F3:F10)</f>
        <v>490</v>
      </c>
      <c r="G11" s="53">
        <f t="shared" si="7"/>
        <v>25</v>
      </c>
      <c r="H11" s="54">
        <f t="shared" si="7"/>
        <v>13</v>
      </c>
      <c r="I11" s="54">
        <f>SUM(I3:I10)</f>
        <v>455</v>
      </c>
      <c r="J11" s="50">
        <f>SUM(J3:J10)</f>
        <v>23</v>
      </c>
      <c r="K11" s="54">
        <f t="shared" si="7"/>
        <v>15</v>
      </c>
      <c r="L11" s="54">
        <f>SUM(L3:L10)</f>
        <v>480</v>
      </c>
      <c r="M11" s="50">
        <f t="shared" si="7"/>
        <v>26</v>
      </c>
      <c r="N11" s="43">
        <f t="shared" si="7"/>
        <v>99</v>
      </c>
      <c r="O11" s="43">
        <f>SUM(O3:O10)</f>
        <v>1915</v>
      </c>
      <c r="P11" s="42">
        <f>C11+F11+I11+L11</f>
        <v>1915</v>
      </c>
    </row>
    <row r="17" spans="1:13" s="42" customFormat="1" ht="12.6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3" s="42" customFormat="1" ht="12.6" x14ac:dyDescent="0.2">
      <c r="A18" s="55"/>
      <c r="B18" s="56"/>
      <c r="C18" s="56"/>
      <c r="D18" s="56"/>
    </row>
    <row r="19" spans="1:13" s="42" customFormat="1" ht="12.6" x14ac:dyDescent="0.2">
      <c r="A19" s="88" t="s">
        <v>36</v>
      </c>
      <c r="B19" s="88" t="s">
        <v>40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1:13" s="42" customFormat="1" ht="12.6" x14ac:dyDescent="0.2">
      <c r="A20" s="88"/>
      <c r="B20" s="57" t="s">
        <v>12</v>
      </c>
      <c r="C20" s="58" t="s">
        <v>39</v>
      </c>
      <c r="D20" s="57" t="s">
        <v>0</v>
      </c>
      <c r="E20" s="57" t="s">
        <v>13</v>
      </c>
      <c r="F20" s="58" t="s">
        <v>39</v>
      </c>
      <c r="G20" s="57" t="s">
        <v>0</v>
      </c>
      <c r="H20" s="57" t="s">
        <v>14</v>
      </c>
      <c r="I20" s="58" t="s">
        <v>39</v>
      </c>
      <c r="J20" s="57" t="s">
        <v>0</v>
      </c>
      <c r="K20" s="57" t="s">
        <v>0</v>
      </c>
      <c r="L20" s="57" t="s">
        <v>39</v>
      </c>
    </row>
    <row r="21" spans="1:13" s="42" customFormat="1" ht="12.6" x14ac:dyDescent="0.2">
      <c r="A21" s="59" t="s">
        <v>4</v>
      </c>
      <c r="B21" s="60">
        <v>3</v>
      </c>
      <c r="C21" s="61">
        <f>B21*35</f>
        <v>105</v>
      </c>
      <c r="D21" s="62">
        <v>6</v>
      </c>
      <c r="E21" s="60">
        <v>3</v>
      </c>
      <c r="F21" s="60">
        <f>E21*35</f>
        <v>105</v>
      </c>
      <c r="G21" s="62">
        <v>6</v>
      </c>
      <c r="H21" s="60">
        <v>3</v>
      </c>
      <c r="I21" s="61">
        <f>H21*32</f>
        <v>96</v>
      </c>
      <c r="J21" s="62">
        <v>6</v>
      </c>
      <c r="K21" s="63">
        <f>D21+G21+J21+F22</f>
        <v>88</v>
      </c>
      <c r="L21" s="61">
        <f>C21+F21+I21</f>
        <v>306</v>
      </c>
    </row>
    <row r="22" spans="1:13" s="42" customFormat="1" ht="12.6" x14ac:dyDescent="0.2">
      <c r="A22" s="59" t="s">
        <v>5</v>
      </c>
      <c r="B22" s="60">
        <v>2</v>
      </c>
      <c r="C22" s="61">
        <f t="shared" ref="C22:C25" si="8">B22*35</f>
        <v>70</v>
      </c>
      <c r="D22" s="62">
        <v>4</v>
      </c>
      <c r="E22" s="60">
        <v>2</v>
      </c>
      <c r="F22" s="60">
        <f t="shared" ref="F22:F25" si="9">E22*35</f>
        <v>70</v>
      </c>
      <c r="G22" s="62">
        <v>4</v>
      </c>
      <c r="H22" s="60">
        <v>2</v>
      </c>
      <c r="I22" s="61">
        <f t="shared" ref="I22:I25" si="10">H22*32</f>
        <v>64</v>
      </c>
      <c r="J22" s="62">
        <v>4</v>
      </c>
      <c r="K22" s="63">
        <f>D22+G22+J22+F23</f>
        <v>82</v>
      </c>
      <c r="L22" s="61">
        <f t="shared" ref="L22:L25" si="11">C22+F22+I22</f>
        <v>204</v>
      </c>
    </row>
    <row r="23" spans="1:13" s="42" customFormat="1" ht="25.2" x14ac:dyDescent="0.2">
      <c r="A23" s="64" t="s">
        <v>7</v>
      </c>
      <c r="B23" s="60">
        <v>2</v>
      </c>
      <c r="C23" s="61">
        <f t="shared" si="8"/>
        <v>70</v>
      </c>
      <c r="D23" s="62">
        <v>2</v>
      </c>
      <c r="E23" s="60">
        <v>2</v>
      </c>
      <c r="F23" s="60">
        <f t="shared" si="9"/>
        <v>70</v>
      </c>
      <c r="G23" s="62">
        <v>2</v>
      </c>
      <c r="H23" s="60">
        <v>2</v>
      </c>
      <c r="I23" s="61">
        <f t="shared" si="10"/>
        <v>64</v>
      </c>
      <c r="J23" s="62">
        <v>2</v>
      </c>
      <c r="K23" s="63">
        <f>D23+G23+J23+F24</f>
        <v>6</v>
      </c>
      <c r="L23" s="61">
        <f t="shared" si="11"/>
        <v>204</v>
      </c>
    </row>
    <row r="24" spans="1:13" s="42" customFormat="1" ht="12.6" x14ac:dyDescent="0.2">
      <c r="A24" s="59" t="s">
        <v>8</v>
      </c>
      <c r="B24" s="60">
        <v>2</v>
      </c>
      <c r="C24" s="61">
        <f t="shared" si="8"/>
        <v>70</v>
      </c>
      <c r="D24" s="62">
        <v>3</v>
      </c>
      <c r="E24" s="60"/>
      <c r="F24" s="60">
        <f t="shared" si="9"/>
        <v>0</v>
      </c>
      <c r="G24" s="62"/>
      <c r="H24" s="60"/>
      <c r="I24" s="61">
        <f t="shared" si="10"/>
        <v>0</v>
      </c>
      <c r="J24" s="62"/>
      <c r="K24" s="63">
        <f>D24+G24+J24+F25</f>
        <v>38</v>
      </c>
      <c r="L24" s="61">
        <f t="shared" si="11"/>
        <v>70</v>
      </c>
    </row>
    <row r="25" spans="1:13" s="42" customFormat="1" ht="12.6" x14ac:dyDescent="0.2">
      <c r="A25" s="59" t="s">
        <v>10</v>
      </c>
      <c r="B25" s="60">
        <v>1</v>
      </c>
      <c r="C25" s="61">
        <f t="shared" si="8"/>
        <v>35</v>
      </c>
      <c r="D25" s="62">
        <v>1</v>
      </c>
      <c r="E25" s="60">
        <v>1</v>
      </c>
      <c r="F25" s="60">
        <f t="shared" si="9"/>
        <v>35</v>
      </c>
      <c r="G25" s="62">
        <v>1</v>
      </c>
      <c r="H25" s="60">
        <v>1</v>
      </c>
      <c r="I25" s="61">
        <f t="shared" si="10"/>
        <v>32</v>
      </c>
      <c r="J25" s="62">
        <v>1</v>
      </c>
      <c r="K25" s="63">
        <f>D25+G25+J25+F26</f>
        <v>283</v>
      </c>
      <c r="L25" s="61">
        <f t="shared" si="11"/>
        <v>102</v>
      </c>
    </row>
    <row r="26" spans="1:13" s="42" customFormat="1" ht="12.6" x14ac:dyDescent="0.2">
      <c r="A26" s="59" t="s">
        <v>16</v>
      </c>
      <c r="B26" s="63">
        <f t="shared" ref="B26:L26" si="12">SUM(B21:B25)</f>
        <v>10</v>
      </c>
      <c r="C26" s="65">
        <f t="shared" si="12"/>
        <v>350</v>
      </c>
      <c r="D26" s="66">
        <f t="shared" si="12"/>
        <v>16</v>
      </c>
      <c r="E26" s="63">
        <f t="shared" si="12"/>
        <v>8</v>
      </c>
      <c r="F26" s="63">
        <f t="shared" si="12"/>
        <v>280</v>
      </c>
      <c r="G26" s="66">
        <f t="shared" si="12"/>
        <v>13</v>
      </c>
      <c r="H26" s="63">
        <f t="shared" si="12"/>
        <v>8</v>
      </c>
      <c r="I26" s="65">
        <f t="shared" si="12"/>
        <v>256</v>
      </c>
      <c r="J26" s="66">
        <f t="shared" si="12"/>
        <v>13</v>
      </c>
      <c r="K26" s="63">
        <f t="shared" si="12"/>
        <v>497</v>
      </c>
      <c r="L26" s="65">
        <f t="shared" si="12"/>
        <v>886</v>
      </c>
      <c r="M26" s="4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IoT</vt:lpstr>
      <vt:lpstr>Ugradbeni sustavi</vt:lpstr>
      <vt:lpstr>Računarstvo u oblaku</vt:lpstr>
      <vt:lpstr>OO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Vesna Anđelić</cp:lastModifiedBy>
  <cp:lastPrinted>2024-11-11T13:13:58Z</cp:lastPrinted>
  <dcterms:created xsi:type="dcterms:W3CDTF">2023-10-16T10:32:43Z</dcterms:created>
  <dcterms:modified xsi:type="dcterms:W3CDTF">2026-03-18T17:14:07Z</dcterms:modified>
</cp:coreProperties>
</file>