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mirjana_klobucar_asoo_hr/Documents/Desktop/Razrada sati MODULI/"/>
    </mc:Choice>
  </mc:AlternateContent>
  <xr:revisionPtr revIDLastSave="0" documentId="8_{309341F3-947B-46E0-A59A-A3FCF492E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OBAR 4.1" sheetId="4" r:id="rId1"/>
  </sheets>
  <definedNames>
    <definedName name="_Toc157676429" localSheetId="0">'KONOBAR 4.1'!#REF!</definedName>
    <definedName name="_Toc177978864" localSheetId="0">'KONOBAR 4.1'!#REF!</definedName>
    <definedName name="_Toc177978870" localSheetId="0">'KONOBAR 4.1'!#REF!</definedName>
    <definedName name="_Toc177978871" localSheetId="0">'KONOBAR 4.1'!#REF!</definedName>
    <definedName name="_Toc177978872" localSheetId="0">'KONOBAR 4.1'!#REF!</definedName>
    <definedName name="_Toc177978873" localSheetId="0">'KONOBAR 4.1'!#REF!</definedName>
    <definedName name="_Toc177978874" localSheetId="0">'KONOBAR 4.1'!#REF!</definedName>
    <definedName name="_Toc177978875" localSheetId="0">'KONOBAR 4.1'!#REF!</definedName>
    <definedName name="_Toc177978877" localSheetId="0">'KONOBAR 4.1'!#REF!</definedName>
    <definedName name="_Toc177978878" localSheetId="0">'KONOBAR 4.1'!#REF!</definedName>
    <definedName name="_Toc177978887" localSheetId="0">'KONOBAR 4.1'!#REF!</definedName>
    <definedName name="_xlnm.Print_Area" localSheetId="0">'KONOBAR 4.1'!$A$1:$X$9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4" l="1"/>
  <c r="J18" i="4"/>
  <c r="R18" i="4"/>
  <c r="Q18" i="4"/>
  <c r="P18" i="4"/>
  <c r="O18" i="4"/>
  <c r="N18" i="4"/>
  <c r="M18" i="4"/>
  <c r="L18" i="4"/>
  <c r="R32" i="4"/>
  <c r="Q32" i="4"/>
  <c r="P32" i="4"/>
  <c r="O32" i="4"/>
  <c r="N32" i="4"/>
  <c r="M32" i="4"/>
  <c r="S32" i="4" s="1"/>
  <c r="L32" i="4"/>
  <c r="K32" i="4"/>
  <c r="J32" i="4"/>
  <c r="R31" i="4"/>
  <c r="Q31" i="4"/>
  <c r="P31" i="4"/>
  <c r="O31" i="4"/>
  <c r="N31" i="4"/>
  <c r="T31" i="4" s="1"/>
  <c r="M31" i="4"/>
  <c r="L31" i="4"/>
  <c r="K31" i="4"/>
  <c r="J31" i="4"/>
  <c r="R30" i="4"/>
  <c r="Q30" i="4"/>
  <c r="P30" i="4"/>
  <c r="O30" i="4"/>
  <c r="N30" i="4"/>
  <c r="M30" i="4"/>
  <c r="L30" i="4"/>
  <c r="K30" i="4"/>
  <c r="J30" i="4"/>
  <c r="T30" i="4" l="1"/>
  <c r="S31" i="4"/>
  <c r="S18" i="4"/>
  <c r="T18" i="4"/>
  <c r="T32" i="4"/>
  <c r="S30" i="4"/>
  <c r="R35" i="4"/>
  <c r="Q35" i="4"/>
  <c r="P35" i="4"/>
  <c r="O35" i="4"/>
  <c r="N35" i="4"/>
  <c r="M35" i="4"/>
  <c r="L35" i="4"/>
  <c r="K35" i="4"/>
  <c r="J35" i="4"/>
  <c r="R34" i="4"/>
  <c r="Q34" i="4"/>
  <c r="P34" i="4"/>
  <c r="O34" i="4"/>
  <c r="N34" i="4"/>
  <c r="M34" i="4"/>
  <c r="L34" i="4"/>
  <c r="K34" i="4"/>
  <c r="J34" i="4"/>
  <c r="R33" i="4"/>
  <c r="Q33" i="4"/>
  <c r="P33" i="4"/>
  <c r="O33" i="4"/>
  <c r="N33" i="4"/>
  <c r="M33" i="4"/>
  <c r="L33" i="4"/>
  <c r="K33" i="4"/>
  <c r="J33" i="4"/>
  <c r="C28" i="4"/>
  <c r="R27" i="4"/>
  <c r="Q27" i="4"/>
  <c r="P27" i="4"/>
  <c r="O27" i="4"/>
  <c r="N27" i="4"/>
  <c r="M27" i="4"/>
  <c r="L27" i="4"/>
  <c r="K27" i="4"/>
  <c r="J27" i="4"/>
  <c r="R26" i="4"/>
  <c r="Q26" i="4"/>
  <c r="P26" i="4"/>
  <c r="O26" i="4"/>
  <c r="N26" i="4"/>
  <c r="M26" i="4"/>
  <c r="L26" i="4"/>
  <c r="K26" i="4"/>
  <c r="J26" i="4"/>
  <c r="R25" i="4"/>
  <c r="Q25" i="4"/>
  <c r="P25" i="4"/>
  <c r="O25" i="4"/>
  <c r="N25" i="4"/>
  <c r="M25" i="4"/>
  <c r="L25" i="4"/>
  <c r="K25" i="4"/>
  <c r="J25" i="4"/>
  <c r="R24" i="4"/>
  <c r="Q24" i="4"/>
  <c r="P24" i="4"/>
  <c r="O24" i="4"/>
  <c r="N24" i="4"/>
  <c r="M24" i="4"/>
  <c r="L24" i="4"/>
  <c r="K24" i="4"/>
  <c r="J24" i="4"/>
  <c r="R23" i="4"/>
  <c r="Q23" i="4"/>
  <c r="P23" i="4"/>
  <c r="O23" i="4"/>
  <c r="N23" i="4"/>
  <c r="M23" i="4"/>
  <c r="L23" i="4"/>
  <c r="K23" i="4"/>
  <c r="J23" i="4"/>
  <c r="R22" i="4"/>
  <c r="Q22" i="4"/>
  <c r="P22" i="4"/>
  <c r="O22" i="4"/>
  <c r="N22" i="4"/>
  <c r="M22" i="4"/>
  <c r="L22" i="4"/>
  <c r="K22" i="4"/>
  <c r="J22" i="4"/>
  <c r="R21" i="4"/>
  <c r="Q21" i="4"/>
  <c r="P21" i="4"/>
  <c r="O21" i="4"/>
  <c r="N21" i="4"/>
  <c r="M21" i="4"/>
  <c r="L21" i="4"/>
  <c r="K21" i="4"/>
  <c r="J21" i="4"/>
  <c r="C19" i="4"/>
  <c r="R17" i="4"/>
  <c r="Q17" i="4"/>
  <c r="P17" i="4"/>
  <c r="O17" i="4"/>
  <c r="N17" i="4"/>
  <c r="M17" i="4"/>
  <c r="L17" i="4"/>
  <c r="K17" i="4"/>
  <c r="J17" i="4"/>
  <c r="R16" i="4"/>
  <c r="Q16" i="4"/>
  <c r="P16" i="4"/>
  <c r="O16" i="4"/>
  <c r="N16" i="4"/>
  <c r="M16" i="4"/>
  <c r="L16" i="4"/>
  <c r="K16" i="4"/>
  <c r="J16" i="4"/>
  <c r="R15" i="4"/>
  <c r="Q15" i="4"/>
  <c r="P15" i="4"/>
  <c r="O15" i="4"/>
  <c r="N15" i="4"/>
  <c r="M15" i="4"/>
  <c r="L15" i="4"/>
  <c r="K15" i="4"/>
  <c r="J15" i="4"/>
  <c r="R14" i="4"/>
  <c r="Q14" i="4"/>
  <c r="P14" i="4"/>
  <c r="O14" i="4"/>
  <c r="N14" i="4"/>
  <c r="M14" i="4"/>
  <c r="L14" i="4"/>
  <c r="K14" i="4"/>
  <c r="J14" i="4"/>
  <c r="R13" i="4"/>
  <c r="Q13" i="4"/>
  <c r="P13" i="4"/>
  <c r="O13" i="4"/>
  <c r="N13" i="4"/>
  <c r="M13" i="4"/>
  <c r="L13" i="4"/>
  <c r="K13" i="4"/>
  <c r="J13" i="4"/>
  <c r="R12" i="4"/>
  <c r="Q12" i="4"/>
  <c r="P12" i="4"/>
  <c r="O12" i="4"/>
  <c r="N12" i="4"/>
  <c r="M12" i="4"/>
  <c r="L12" i="4"/>
  <c r="K12" i="4"/>
  <c r="J12" i="4"/>
  <c r="R11" i="4"/>
  <c r="Q11" i="4"/>
  <c r="P11" i="4"/>
  <c r="O11" i="4"/>
  <c r="N11" i="4"/>
  <c r="M11" i="4"/>
  <c r="L11" i="4"/>
  <c r="K11" i="4"/>
  <c r="J11" i="4"/>
  <c r="C9" i="4"/>
  <c r="R8" i="4"/>
  <c r="Q8" i="4"/>
  <c r="P8" i="4"/>
  <c r="O8" i="4"/>
  <c r="N8" i="4"/>
  <c r="M8" i="4"/>
  <c r="L8" i="4"/>
  <c r="K8" i="4"/>
  <c r="J8" i="4"/>
  <c r="R7" i="4"/>
  <c r="Q7" i="4"/>
  <c r="P7" i="4"/>
  <c r="O7" i="4"/>
  <c r="N7" i="4"/>
  <c r="M7" i="4"/>
  <c r="L7" i="4"/>
  <c r="K7" i="4"/>
  <c r="J7" i="4"/>
  <c r="R6" i="4"/>
  <c r="Q6" i="4"/>
  <c r="P6" i="4"/>
  <c r="O6" i="4"/>
  <c r="N6" i="4"/>
  <c r="M6" i="4"/>
  <c r="L6" i="4"/>
  <c r="K6" i="4"/>
  <c r="J6" i="4"/>
  <c r="R5" i="4"/>
  <c r="Q5" i="4"/>
  <c r="P5" i="4"/>
  <c r="O5" i="4"/>
  <c r="N5" i="4"/>
  <c r="M5" i="4"/>
  <c r="L5" i="4"/>
  <c r="K5" i="4"/>
  <c r="J5" i="4"/>
  <c r="R4" i="4"/>
  <c r="Q4" i="4"/>
  <c r="P4" i="4"/>
  <c r="O4" i="4"/>
  <c r="N4" i="4"/>
  <c r="M4" i="4"/>
  <c r="L4" i="4"/>
  <c r="K4" i="4"/>
  <c r="J4" i="4"/>
  <c r="R3" i="4"/>
  <c r="Q3" i="4"/>
  <c r="P3" i="4"/>
  <c r="O3" i="4"/>
  <c r="N3" i="4"/>
  <c r="M3" i="4"/>
  <c r="L3" i="4"/>
  <c r="K3" i="4"/>
  <c r="J3" i="4"/>
  <c r="R2" i="4"/>
  <c r="Q2" i="4"/>
  <c r="P2" i="4"/>
  <c r="O2" i="4"/>
  <c r="N2" i="4"/>
  <c r="M2" i="4"/>
  <c r="L2" i="4"/>
  <c r="K2" i="4"/>
  <c r="J2" i="4"/>
  <c r="S27" i="4" l="1"/>
  <c r="S33" i="4"/>
  <c r="T26" i="4"/>
  <c r="S26" i="4"/>
  <c r="R28" i="4"/>
  <c r="T24" i="4"/>
  <c r="N28" i="4"/>
  <c r="S22" i="4"/>
  <c r="T22" i="4"/>
  <c r="O28" i="4"/>
  <c r="S35" i="4"/>
  <c r="S34" i="4"/>
  <c r="T34" i="4"/>
  <c r="T35" i="4"/>
  <c r="T33" i="4"/>
  <c r="K28" i="4"/>
  <c r="P28" i="4"/>
  <c r="J28" i="4"/>
  <c r="T23" i="4"/>
  <c r="T25" i="4"/>
  <c r="T27" i="4"/>
  <c r="S21" i="4"/>
  <c r="Q28" i="4"/>
  <c r="S23" i="4"/>
  <c r="S25" i="4"/>
  <c r="T21" i="4"/>
  <c r="S24" i="4"/>
  <c r="M28" i="4"/>
  <c r="T2" i="4"/>
  <c r="S7" i="4"/>
  <c r="S12" i="4"/>
  <c r="S14" i="4"/>
  <c r="T7" i="4"/>
  <c r="T12" i="4"/>
  <c r="S13" i="4"/>
  <c r="T4" i="4"/>
  <c r="S5" i="4"/>
  <c r="T8" i="4"/>
  <c r="S2" i="4"/>
  <c r="T16" i="4"/>
  <c r="N19" i="4"/>
  <c r="R19" i="4"/>
  <c r="S16" i="4"/>
  <c r="S17" i="4"/>
  <c r="K19" i="4"/>
  <c r="T11" i="4"/>
  <c r="J19" i="4"/>
  <c r="T13" i="4"/>
  <c r="T15" i="4"/>
  <c r="T17" i="4"/>
  <c r="S11" i="4"/>
  <c r="Q19" i="4"/>
  <c r="T14" i="4"/>
  <c r="S15" i="4"/>
  <c r="P19" i="4"/>
  <c r="O19" i="4"/>
  <c r="M19" i="4"/>
  <c r="T3" i="4"/>
  <c r="T5" i="4"/>
  <c r="S8" i="4"/>
  <c r="T6" i="4"/>
  <c r="S4" i="4"/>
  <c r="R9" i="4"/>
  <c r="K9" i="4"/>
  <c r="S6" i="4"/>
  <c r="S3" i="4"/>
  <c r="J9" i="4"/>
  <c r="O9" i="4"/>
  <c r="P9" i="4"/>
  <c r="Q9" i="4"/>
  <c r="M9" i="4"/>
  <c r="N9" i="4"/>
  <c r="S28" i="4" l="1"/>
  <c r="V28" i="4" s="1"/>
  <c r="T28" i="4"/>
  <c r="W28" i="4" s="1"/>
  <c r="S19" i="4"/>
  <c r="V19" i="4" s="1"/>
  <c r="T19" i="4"/>
  <c r="W19" i="4" s="1"/>
  <c r="S9" i="4"/>
  <c r="V9" i="4" s="1"/>
  <c r="T9" i="4"/>
  <c r="W9" i="4" s="1"/>
</calcChain>
</file>

<file path=xl/sharedStrings.xml><?xml version="1.0" encoding="utf-8"?>
<sst xmlns="http://schemas.openxmlformats.org/spreadsheetml/2006/main" count="105" uniqueCount="51">
  <si>
    <t>CSVET</t>
  </si>
  <si>
    <t>BROJ SATI 
OPTEREĆENJA</t>
  </si>
  <si>
    <t>MODUL</t>
  </si>
  <si>
    <t>ZAŠTITA NA RADU U TURIZMU I UGOSTITELJSTVU</t>
  </si>
  <si>
    <t>HIGIJENA I EKOLOGIJA</t>
  </si>
  <si>
    <t>ORGANIZACIJA RADA  U UGOSTITELJSTVU</t>
  </si>
  <si>
    <t>PROCESI OBRADE NAMIRNICA</t>
  </si>
  <si>
    <t>TEMELJNE VJEŠTINE U UGOSTITELJSTVU</t>
  </si>
  <si>
    <t>KOMUNIKACIJA U UGOSTITELJSTVU</t>
  </si>
  <si>
    <t>VPUV %
 (od - do)</t>
  </si>
  <si>
    <t>UTR %
(od - do)</t>
  </si>
  <si>
    <t>SAP %
 (od - do)</t>
  </si>
  <si>
    <t>CSVET
UTR
min</t>
  </si>
  <si>
    <t>CSVET
UTR
max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</si>
  <si>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</si>
  <si>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</si>
  <si>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</si>
  <si>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</si>
  <si>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</si>
  <si>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</si>
  <si>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</si>
  <si>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</si>
  <si>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</si>
  <si>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</si>
  <si>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 xml:space="preserve">PRIMJENA RAČUNALSTVA U UGOSTITELJSTVU	</t>
  </si>
  <si>
    <t>POSLOVANJE  I UPRAVLJANJE CIJENAMA I TROŠKOVIMA UGOSTITELJSKOG OBJEKTA</t>
  </si>
  <si>
    <t>KOMUNIKACIJSKE VJEŠTINE U STRUCI</t>
  </si>
  <si>
    <t>OSNOVNI POSLUŽNI PROCESI</t>
  </si>
  <si>
    <t>DNEVNI OBROCI U UGOSTITELJSTVU</t>
  </si>
  <si>
    <t>OSNOVE POSLUŽIVANJA ALKOHOLNIH I BEZALKOHOLNIH PIĆA</t>
  </si>
  <si>
    <t xml:space="preserve">VJEŠTINE BARISTA	</t>
  </si>
  <si>
    <t>SREDSTVA PONUDE</t>
  </si>
  <si>
    <t>UGOSTITELJSKO POSLUŽIVANJE</t>
  </si>
  <si>
    <t>SLOŽENI POSLUŽNI PROCESI</t>
  </si>
  <si>
    <t>OSNOVE PODUZETNIŠTVA I MARKETINGA U GASTRONOMIJI</t>
  </si>
  <si>
    <t>ENOLOGIJA I MODERNI TRENDOVI U GASTRONOMIJI</t>
  </si>
  <si>
    <t>POSLOVNA KOMUNIKACIJA KONOBARA</t>
  </si>
  <si>
    <t>HRVATSKA TRADICIJSKA GASTRONOMIJA</t>
  </si>
  <si>
    <t>INTERKULTURALNA KOMUNIKACIJA U UGOSTITELJSTVU</t>
  </si>
  <si>
    <t>STRANI JEZIK U STRUCI</t>
  </si>
  <si>
    <t>OBVEZNI STRUKOVNI DIO/3. RAZRED</t>
  </si>
  <si>
    <t>OBVEZNI STRUKOVNI DIO/2. RAZRED</t>
  </si>
  <si>
    <t>ENO I GASTRO TURIZAM</t>
  </si>
  <si>
    <t>PREZENTACIJSKE VJEŠTINE</t>
  </si>
  <si>
    <t>SLJUBLJIVANJE BARSKIH MJEŠAVINA S JELIMA</t>
  </si>
  <si>
    <t>u 2. razredu učenici odabiru jedan od ponuđenih modula, ukupnog obujma 2 CSVET-a</t>
  </si>
  <si>
    <t>u 3. razredu učenici odabiru jedan od ponuđenih modula, ukupnog obujma 3 CSVET-a</t>
  </si>
  <si>
    <t>IZBORNI MODUL</t>
  </si>
  <si>
    <t>OBVEZNI STRUKOVNI DIO/1. RAZRED</t>
  </si>
  <si>
    <t>PRIMJENJENA MATEMATIKA U 
STRUCI</t>
  </si>
  <si>
    <t>IZBORNI STRUKOVNI MODULI/RAZRED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</si>
</sst>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2" fontId="5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2" fontId="7" fillId="6" borderId="1" xfId="1" applyNumberFormat="1" applyFont="1" applyFill="1" applyBorder="1" applyAlignment="1">
      <alignment horizontal="center" vertical="center"/>
    </xf>
    <xf numFmtId="2" fontId="7" fillId="6" borderId="0" xfId="1" applyNumberFormat="1" applyFont="1" applyFill="1" applyAlignment="1">
      <alignment horizontal="center" vertical="center"/>
    </xf>
    <xf numFmtId="2" fontId="7" fillId="6" borderId="0" xfId="1" applyNumberFormat="1" applyFont="1" applyFill="1" applyAlignment="1">
      <alignment vertical="center"/>
    </xf>
    <xf numFmtId="0" fontId="5" fillId="6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5">
    <cellStyle name="Normal 3" xfId="2" xr:uid="{00000000-0005-0000-0000-000001000000}"/>
    <cellStyle name="Normal 4" xfId="1" xr:uid="{00000000-0005-0000-0000-000002000000}"/>
    <cellStyle name="Normal 5" xfId="3" xr:uid="{00000000-0005-0000-0000-000003000000}"/>
    <cellStyle name="Normalno" xfId="0" builtinId="0"/>
    <cellStyle name="Percent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tabSelected="1" zoomScale="85" zoomScaleNormal="85" zoomScaleSheetLayoutView="115" workbookViewId="0">
      <pane ySplit="1" topLeftCell="A2" activePane="bottomLeft" state="frozen"/>
      <selection pane="bottomLeft" activeCell="A9" sqref="A9:T11"/>
    </sheetView>
  </sheetViews>
  <sheetFormatPr defaultColWidth="9.28515625" defaultRowHeight="12.75" x14ac:dyDescent="0.25"/>
  <cols>
    <col min="1" max="1" width="11.7109375" style="27" customWidth="1"/>
    <col min="2" max="2" width="27.85546875" style="28" bestFit="1" customWidth="1"/>
    <col min="3" max="3" width="6.42578125" style="27" customWidth="1"/>
    <col min="4" max="6" width="5.7109375" style="27" customWidth="1"/>
    <col min="7" max="7" width="6.42578125" style="27" customWidth="1"/>
    <col min="8" max="9" width="5.7109375" style="27" customWidth="1"/>
    <col min="10" max="11" width="7.140625" style="27" customWidth="1"/>
    <col min="12" max="12" width="9" style="27" customWidth="1"/>
    <col min="13" max="13" width="7.85546875" style="27" customWidth="1"/>
    <col min="14" max="14" width="7.7109375" style="27" customWidth="1"/>
    <col min="15" max="15" width="7.28515625" style="27" customWidth="1"/>
    <col min="16" max="16" width="7.5703125" style="27" customWidth="1"/>
    <col min="17" max="17" width="6.42578125" style="27" customWidth="1"/>
    <col min="18" max="18" width="7.42578125" style="27" customWidth="1"/>
    <col min="19" max="19" width="8.85546875" style="27" customWidth="1"/>
    <col min="20" max="20" width="9.28515625" style="27" customWidth="1"/>
    <col min="21" max="21" width="7.42578125" style="15" customWidth="1"/>
    <col min="22" max="16384" width="9.28515625" style="15"/>
  </cols>
  <sheetData>
    <row r="1" spans="1:24" s="10" customFormat="1" ht="51" x14ac:dyDescent="0.25">
      <c r="A1" s="6" t="s">
        <v>48</v>
      </c>
      <c r="B1" s="6" t="s">
        <v>2</v>
      </c>
      <c r="C1" s="7" t="s">
        <v>0</v>
      </c>
      <c r="D1" s="31" t="s">
        <v>9</v>
      </c>
      <c r="E1" s="31"/>
      <c r="F1" s="32" t="s">
        <v>10</v>
      </c>
      <c r="G1" s="33"/>
      <c r="H1" s="31" t="s">
        <v>11</v>
      </c>
      <c r="I1" s="34"/>
      <c r="J1" s="8" t="s">
        <v>12</v>
      </c>
      <c r="K1" s="8" t="s">
        <v>13</v>
      </c>
      <c r="L1" s="6" t="s">
        <v>1</v>
      </c>
      <c r="M1" s="29" t="s">
        <v>14</v>
      </c>
      <c r="N1" s="29"/>
      <c r="O1" s="29" t="s">
        <v>15</v>
      </c>
      <c r="P1" s="30"/>
      <c r="Q1" s="29" t="s">
        <v>16</v>
      </c>
      <c r="R1" s="30"/>
      <c r="S1" s="6" t="s">
        <v>17</v>
      </c>
      <c r="T1" s="6" t="s">
        <v>18</v>
      </c>
      <c r="U1" s="9" t="s">
        <v>19</v>
      </c>
      <c r="V1" s="6" t="s">
        <v>20</v>
      </c>
      <c r="W1" s="6" t="s">
        <v>21</v>
      </c>
      <c r="X1" s="9" t="s">
        <v>22</v>
      </c>
    </row>
    <row r="2" spans="1:24" ht="30" x14ac:dyDescent="0.25">
      <c r="A2" s="6">
        <v>1</v>
      </c>
      <c r="B2" s="5" t="s">
        <v>3</v>
      </c>
      <c r="C2" s="1">
        <v>1</v>
      </c>
      <c r="D2" s="2">
        <v>70</v>
      </c>
      <c r="E2" s="2">
        <v>80</v>
      </c>
      <c r="F2" s="3">
        <v>10</v>
      </c>
      <c r="G2" s="3">
        <v>20</v>
      </c>
      <c r="H2" s="4">
        <v>5</v>
      </c>
      <c r="I2" s="4">
        <v>15</v>
      </c>
      <c r="J2" s="11">
        <f t="shared" ref="J2:J8" si="0">C2*F2/100</f>
        <v>0.1</v>
      </c>
      <c r="K2" s="11">
        <f t="shared" ref="K2:K8" si="1">C2*G2/100</f>
        <v>0.2</v>
      </c>
      <c r="L2" s="12">
        <f t="shared" ref="L2:L8" si="2">C2*25</f>
        <v>25</v>
      </c>
      <c r="M2" s="13">
        <f t="shared" ref="M2:M8" si="3">C2*25*D2/100</f>
        <v>17.5</v>
      </c>
      <c r="N2" s="13">
        <f t="shared" ref="N2:N8" si="4">C2*25*E2/100</f>
        <v>20</v>
      </c>
      <c r="O2" s="13">
        <f t="shared" ref="O2:O8" si="5">C2*25*F2/100</f>
        <v>2.5</v>
      </c>
      <c r="P2" s="13">
        <f t="shared" ref="P2:P8" si="6">C2*25*G2/100</f>
        <v>5</v>
      </c>
      <c r="Q2" s="13">
        <f t="shared" ref="Q2:Q8" si="7">C2*25*H2/100</f>
        <v>1.25</v>
      </c>
      <c r="R2" s="13">
        <f t="shared" ref="R2:R8" si="8">C2*25*I2/100</f>
        <v>3.75</v>
      </c>
      <c r="S2" s="13">
        <f>M2+O2</f>
        <v>20</v>
      </c>
      <c r="T2" s="13">
        <f>N2+P2</f>
        <v>25</v>
      </c>
      <c r="U2" s="14"/>
      <c r="V2" s="14"/>
      <c r="W2" s="14"/>
      <c r="X2" s="14"/>
    </row>
    <row r="3" spans="1:24" ht="12.95" customHeight="1" x14ac:dyDescent="0.25">
      <c r="A3" s="6">
        <v>1</v>
      </c>
      <c r="B3" s="5" t="s">
        <v>8</v>
      </c>
      <c r="C3" s="1">
        <v>8</v>
      </c>
      <c r="D3" s="2">
        <v>30</v>
      </c>
      <c r="E3" s="2">
        <v>40</v>
      </c>
      <c r="F3" s="3">
        <v>45</v>
      </c>
      <c r="G3" s="3">
        <v>55</v>
      </c>
      <c r="H3" s="4">
        <v>10</v>
      </c>
      <c r="I3" s="4">
        <v>20</v>
      </c>
      <c r="J3" s="11">
        <f t="shared" si="0"/>
        <v>3.6</v>
      </c>
      <c r="K3" s="11">
        <f t="shared" si="1"/>
        <v>4.4000000000000004</v>
      </c>
      <c r="L3" s="12">
        <f t="shared" si="2"/>
        <v>200</v>
      </c>
      <c r="M3" s="13">
        <f t="shared" si="3"/>
        <v>60</v>
      </c>
      <c r="N3" s="13">
        <f t="shared" si="4"/>
        <v>80</v>
      </c>
      <c r="O3" s="13">
        <f t="shared" si="5"/>
        <v>90</v>
      </c>
      <c r="P3" s="13">
        <f t="shared" si="6"/>
        <v>110</v>
      </c>
      <c r="Q3" s="13">
        <f t="shared" si="7"/>
        <v>20</v>
      </c>
      <c r="R3" s="13">
        <f t="shared" si="8"/>
        <v>40</v>
      </c>
      <c r="S3" s="13">
        <f t="shared" ref="S3:T8" si="9">M3+O3</f>
        <v>150</v>
      </c>
      <c r="T3" s="13">
        <f t="shared" si="9"/>
        <v>190</v>
      </c>
      <c r="U3" s="14"/>
      <c r="V3" s="14"/>
      <c r="W3" s="14"/>
      <c r="X3" s="14"/>
    </row>
    <row r="4" spans="1:24" ht="12.95" customHeight="1" x14ac:dyDescent="0.25">
      <c r="A4" s="6">
        <v>1</v>
      </c>
      <c r="B4" s="5" t="s">
        <v>4</v>
      </c>
      <c r="C4" s="1">
        <v>5</v>
      </c>
      <c r="D4" s="2">
        <v>35</v>
      </c>
      <c r="E4" s="2">
        <v>45</v>
      </c>
      <c r="F4" s="3">
        <v>30</v>
      </c>
      <c r="G4" s="3">
        <v>40</v>
      </c>
      <c r="H4" s="4">
        <v>20</v>
      </c>
      <c r="I4" s="4">
        <v>30</v>
      </c>
      <c r="J4" s="11">
        <f t="shared" si="0"/>
        <v>1.5</v>
      </c>
      <c r="K4" s="11">
        <f t="shared" si="1"/>
        <v>2</v>
      </c>
      <c r="L4" s="12">
        <f t="shared" si="2"/>
        <v>125</v>
      </c>
      <c r="M4" s="13">
        <f t="shared" si="3"/>
        <v>43.75</v>
      </c>
      <c r="N4" s="13">
        <f t="shared" si="4"/>
        <v>56.25</v>
      </c>
      <c r="O4" s="13">
        <f t="shared" si="5"/>
        <v>37.5</v>
      </c>
      <c r="P4" s="13">
        <f t="shared" si="6"/>
        <v>50</v>
      </c>
      <c r="Q4" s="13">
        <f t="shared" si="7"/>
        <v>25</v>
      </c>
      <c r="R4" s="13">
        <f t="shared" si="8"/>
        <v>37.5</v>
      </c>
      <c r="S4" s="13">
        <f t="shared" si="9"/>
        <v>81.25</v>
      </c>
      <c r="T4" s="13">
        <f t="shared" si="9"/>
        <v>106.25</v>
      </c>
      <c r="U4" s="14"/>
      <c r="V4" s="14"/>
      <c r="W4" s="14"/>
      <c r="X4" s="14"/>
    </row>
    <row r="5" spans="1:24" ht="30" customHeight="1" x14ac:dyDescent="0.25">
      <c r="A5" s="6">
        <v>1</v>
      </c>
      <c r="B5" s="5" t="s">
        <v>5</v>
      </c>
      <c r="C5" s="1">
        <v>5</v>
      </c>
      <c r="D5" s="2">
        <v>60</v>
      </c>
      <c r="E5" s="2">
        <v>70</v>
      </c>
      <c r="F5" s="3">
        <v>10</v>
      </c>
      <c r="G5" s="3">
        <v>20</v>
      </c>
      <c r="H5" s="4">
        <v>20</v>
      </c>
      <c r="I5" s="4">
        <v>30</v>
      </c>
      <c r="J5" s="11">
        <f t="shared" si="0"/>
        <v>0.5</v>
      </c>
      <c r="K5" s="11">
        <f t="shared" si="1"/>
        <v>1</v>
      </c>
      <c r="L5" s="12">
        <f t="shared" si="2"/>
        <v>125</v>
      </c>
      <c r="M5" s="13">
        <f t="shared" si="3"/>
        <v>75</v>
      </c>
      <c r="N5" s="13">
        <f t="shared" si="4"/>
        <v>87.5</v>
      </c>
      <c r="O5" s="13">
        <f t="shared" si="5"/>
        <v>12.5</v>
      </c>
      <c r="P5" s="13">
        <f t="shared" si="6"/>
        <v>25</v>
      </c>
      <c r="Q5" s="13">
        <f t="shared" si="7"/>
        <v>25</v>
      </c>
      <c r="R5" s="13">
        <f t="shared" si="8"/>
        <v>37.5</v>
      </c>
      <c r="S5" s="13">
        <f t="shared" si="9"/>
        <v>87.5</v>
      </c>
      <c r="T5" s="13">
        <f t="shared" si="9"/>
        <v>112.5</v>
      </c>
      <c r="U5" s="14"/>
      <c r="V5" s="14"/>
      <c r="W5" s="14"/>
      <c r="X5" s="14"/>
    </row>
    <row r="6" spans="1:24" ht="16.5" customHeight="1" x14ac:dyDescent="0.25">
      <c r="A6" s="6">
        <v>1</v>
      </c>
      <c r="B6" s="5" t="s">
        <v>6</v>
      </c>
      <c r="C6" s="1">
        <v>9</v>
      </c>
      <c r="D6" s="2">
        <v>60</v>
      </c>
      <c r="E6" s="2">
        <v>70</v>
      </c>
      <c r="F6" s="3">
        <v>15</v>
      </c>
      <c r="G6" s="3">
        <v>20</v>
      </c>
      <c r="H6" s="4">
        <v>20</v>
      </c>
      <c r="I6" s="4">
        <v>30</v>
      </c>
      <c r="J6" s="11">
        <f t="shared" si="0"/>
        <v>1.35</v>
      </c>
      <c r="K6" s="11">
        <f t="shared" si="1"/>
        <v>1.8</v>
      </c>
      <c r="L6" s="12">
        <f t="shared" si="2"/>
        <v>225</v>
      </c>
      <c r="M6" s="13">
        <f t="shared" si="3"/>
        <v>135</v>
      </c>
      <c r="N6" s="13">
        <f t="shared" si="4"/>
        <v>157.5</v>
      </c>
      <c r="O6" s="13">
        <f t="shared" si="5"/>
        <v>33.75</v>
      </c>
      <c r="P6" s="13">
        <f t="shared" si="6"/>
        <v>45</v>
      </c>
      <c r="Q6" s="13">
        <f t="shared" si="7"/>
        <v>45</v>
      </c>
      <c r="R6" s="13">
        <f t="shared" si="8"/>
        <v>67.5</v>
      </c>
      <c r="S6" s="13">
        <f t="shared" si="9"/>
        <v>168.75</v>
      </c>
      <c r="T6" s="13">
        <f t="shared" si="9"/>
        <v>202.5</v>
      </c>
      <c r="U6" s="14"/>
      <c r="V6" s="14"/>
      <c r="W6" s="14"/>
      <c r="X6" s="14"/>
    </row>
    <row r="7" spans="1:24" ht="27" customHeight="1" x14ac:dyDescent="0.25">
      <c r="A7" s="6">
        <v>1</v>
      </c>
      <c r="B7" s="5" t="s">
        <v>7</v>
      </c>
      <c r="C7" s="1">
        <v>12</v>
      </c>
      <c r="D7" s="2">
        <v>10</v>
      </c>
      <c r="E7" s="2">
        <v>20</v>
      </c>
      <c r="F7" s="3">
        <v>60</v>
      </c>
      <c r="G7" s="3">
        <v>70</v>
      </c>
      <c r="H7" s="4">
        <v>10</v>
      </c>
      <c r="I7" s="4">
        <v>20</v>
      </c>
      <c r="J7" s="11">
        <f t="shared" si="0"/>
        <v>7.2</v>
      </c>
      <c r="K7" s="11">
        <f t="shared" si="1"/>
        <v>8.4</v>
      </c>
      <c r="L7" s="12">
        <f t="shared" si="2"/>
        <v>300</v>
      </c>
      <c r="M7" s="13">
        <f t="shared" si="3"/>
        <v>30</v>
      </c>
      <c r="N7" s="13">
        <f t="shared" si="4"/>
        <v>60</v>
      </c>
      <c r="O7" s="13">
        <f t="shared" si="5"/>
        <v>180</v>
      </c>
      <c r="P7" s="13">
        <f t="shared" si="6"/>
        <v>210</v>
      </c>
      <c r="Q7" s="13">
        <f t="shared" si="7"/>
        <v>30</v>
      </c>
      <c r="R7" s="13">
        <f t="shared" si="8"/>
        <v>60</v>
      </c>
      <c r="S7" s="13">
        <f t="shared" si="9"/>
        <v>210</v>
      </c>
      <c r="T7" s="13">
        <f t="shared" si="9"/>
        <v>270</v>
      </c>
      <c r="U7" s="14"/>
      <c r="V7" s="14"/>
      <c r="W7" s="14"/>
      <c r="X7" s="14"/>
    </row>
    <row r="8" spans="1:24" ht="30" x14ac:dyDescent="0.25">
      <c r="A8" s="6">
        <v>1</v>
      </c>
      <c r="B8" s="5" t="s">
        <v>49</v>
      </c>
      <c r="C8" s="1">
        <v>4</v>
      </c>
      <c r="D8" s="2">
        <v>50</v>
      </c>
      <c r="E8" s="2">
        <v>70</v>
      </c>
      <c r="F8" s="3">
        <v>10</v>
      </c>
      <c r="G8" s="3">
        <v>20</v>
      </c>
      <c r="H8" s="4">
        <v>20</v>
      </c>
      <c r="I8" s="4">
        <v>30</v>
      </c>
      <c r="J8" s="11">
        <f t="shared" si="0"/>
        <v>0.4</v>
      </c>
      <c r="K8" s="11">
        <f t="shared" si="1"/>
        <v>0.8</v>
      </c>
      <c r="L8" s="12">
        <f t="shared" si="2"/>
        <v>100</v>
      </c>
      <c r="M8" s="13">
        <f t="shared" si="3"/>
        <v>50</v>
      </c>
      <c r="N8" s="13">
        <f t="shared" si="4"/>
        <v>70</v>
      </c>
      <c r="O8" s="13">
        <f t="shared" si="5"/>
        <v>10</v>
      </c>
      <c r="P8" s="13">
        <f t="shared" si="6"/>
        <v>20</v>
      </c>
      <c r="Q8" s="13">
        <f t="shared" si="7"/>
        <v>20</v>
      </c>
      <c r="R8" s="13">
        <f t="shared" si="8"/>
        <v>30</v>
      </c>
      <c r="S8" s="13">
        <f t="shared" si="9"/>
        <v>60</v>
      </c>
      <c r="T8" s="13">
        <f t="shared" si="9"/>
        <v>90</v>
      </c>
      <c r="U8" s="14"/>
      <c r="V8" s="14"/>
      <c r="W8" s="14"/>
      <c r="X8" s="14"/>
    </row>
    <row r="9" spans="1:24" s="26" customFormat="1" x14ac:dyDescent="0.25">
      <c r="A9" s="18" t="s">
        <v>23</v>
      </c>
      <c r="B9" s="19"/>
      <c r="C9" s="20">
        <f>SUM(C2:C8)</f>
        <v>44</v>
      </c>
      <c r="D9" s="21"/>
      <c r="E9" s="21"/>
      <c r="F9" s="21"/>
      <c r="G9" s="21"/>
      <c r="H9" s="21"/>
      <c r="I9" s="21"/>
      <c r="J9" s="20">
        <f>SUM(J2:J8)</f>
        <v>14.65</v>
      </c>
      <c r="K9" s="20">
        <f>SUM(K2:K8)</f>
        <v>18.600000000000001</v>
      </c>
      <c r="L9" s="22"/>
      <c r="M9" s="20">
        <f t="shared" ref="M9:T9" si="10">SUM(M2:M8)</f>
        <v>411.25</v>
      </c>
      <c r="N9" s="20">
        <f t="shared" si="10"/>
        <v>531.25</v>
      </c>
      <c r="O9" s="20">
        <f t="shared" si="10"/>
        <v>366.25</v>
      </c>
      <c r="P9" s="20">
        <f t="shared" si="10"/>
        <v>465</v>
      </c>
      <c r="Q9" s="20">
        <f t="shared" si="10"/>
        <v>166.25</v>
      </c>
      <c r="R9" s="20">
        <f t="shared" si="10"/>
        <v>276.25</v>
      </c>
      <c r="S9" s="23">
        <f t="shared" si="10"/>
        <v>777.5</v>
      </c>
      <c r="T9" s="23">
        <f t="shared" si="10"/>
        <v>996.25</v>
      </c>
      <c r="U9" s="24">
        <v>350</v>
      </c>
      <c r="V9" s="25">
        <f>U9+S9</f>
        <v>1127.5</v>
      </c>
      <c r="W9" s="25">
        <f>T9+U9</f>
        <v>1346.25</v>
      </c>
      <c r="X9" s="25">
        <v>1225</v>
      </c>
    </row>
    <row r="10" spans="1:24" ht="51" x14ac:dyDescent="0.25">
      <c r="A10" s="6" t="s">
        <v>41</v>
      </c>
      <c r="B10" s="6" t="s">
        <v>2</v>
      </c>
      <c r="C10" s="7" t="s">
        <v>0</v>
      </c>
      <c r="D10" s="31" t="s">
        <v>9</v>
      </c>
      <c r="E10" s="31"/>
      <c r="F10" s="32" t="s">
        <v>10</v>
      </c>
      <c r="G10" s="33"/>
      <c r="H10" s="31" t="s">
        <v>11</v>
      </c>
      <c r="I10" s="34"/>
      <c r="J10" s="8" t="s">
        <v>12</v>
      </c>
      <c r="K10" s="8" t="s">
        <v>13</v>
      </c>
      <c r="L10" s="6" t="s">
        <v>1</v>
      </c>
      <c r="M10" s="29" t="s">
        <v>14</v>
      </c>
      <c r="N10" s="29"/>
      <c r="O10" s="29" t="s">
        <v>15</v>
      </c>
      <c r="P10" s="30"/>
      <c r="Q10" s="29" t="s">
        <v>16</v>
      </c>
      <c r="R10" s="30"/>
      <c r="S10" s="6" t="s">
        <v>17</v>
      </c>
      <c r="T10" s="6" t="s">
        <v>18</v>
      </c>
      <c r="U10" s="9" t="s">
        <v>19</v>
      </c>
      <c r="V10" s="6" t="s">
        <v>20</v>
      </c>
      <c r="W10" s="6" t="s">
        <v>21</v>
      </c>
      <c r="X10" s="9" t="s">
        <v>22</v>
      </c>
    </row>
    <row r="11" spans="1:24" ht="30" x14ac:dyDescent="0.25">
      <c r="A11" s="6">
        <v>2</v>
      </c>
      <c r="B11" s="5" t="s">
        <v>24</v>
      </c>
      <c r="C11" s="1">
        <v>4</v>
      </c>
      <c r="D11" s="2">
        <v>5</v>
      </c>
      <c r="E11" s="2">
        <v>15</v>
      </c>
      <c r="F11" s="3">
        <v>50</v>
      </c>
      <c r="G11" s="3">
        <v>60</v>
      </c>
      <c r="H11" s="4">
        <v>20</v>
      </c>
      <c r="I11" s="4">
        <v>30</v>
      </c>
      <c r="J11" s="11">
        <f t="shared" ref="J11:J18" si="11">C11*F11/100</f>
        <v>2</v>
      </c>
      <c r="K11" s="11">
        <f t="shared" ref="K11:K18" si="12">C11*G11/100</f>
        <v>2.4</v>
      </c>
      <c r="L11" s="12">
        <f t="shared" ref="L11:L18" si="13">C11*25</f>
        <v>100</v>
      </c>
      <c r="M11" s="13">
        <f t="shared" ref="M11:M18" si="14">C11*25*D11/100</f>
        <v>5</v>
      </c>
      <c r="N11" s="13">
        <f t="shared" ref="N11:N18" si="15">C11*25*E11/100</f>
        <v>15</v>
      </c>
      <c r="O11" s="13">
        <f t="shared" ref="O11:O18" si="16">C11*25*F11/100</f>
        <v>50</v>
      </c>
      <c r="P11" s="13">
        <f t="shared" ref="P11:P18" si="17">C11*25*G11/100</f>
        <v>60</v>
      </c>
      <c r="Q11" s="13">
        <f t="shared" ref="Q11:Q18" si="18">C11*25*H11/100</f>
        <v>20</v>
      </c>
      <c r="R11" s="13">
        <f t="shared" ref="R11:R18" si="19">C11*25*I11/100</f>
        <v>30</v>
      </c>
      <c r="S11" s="13">
        <f>M11+O11</f>
        <v>55</v>
      </c>
      <c r="T11" s="13">
        <f>N11+P11</f>
        <v>75</v>
      </c>
      <c r="U11" s="14"/>
      <c r="V11" s="14"/>
      <c r="W11" s="14"/>
      <c r="X11" s="14"/>
    </row>
    <row r="12" spans="1:24" ht="45" x14ac:dyDescent="0.25">
      <c r="A12" s="6">
        <v>2</v>
      </c>
      <c r="B12" s="5" t="s">
        <v>25</v>
      </c>
      <c r="C12" s="1">
        <v>9</v>
      </c>
      <c r="D12" s="2">
        <v>20</v>
      </c>
      <c r="E12" s="2">
        <v>30</v>
      </c>
      <c r="F12" s="3">
        <v>50</v>
      </c>
      <c r="G12" s="3">
        <v>60</v>
      </c>
      <c r="H12" s="4">
        <v>10</v>
      </c>
      <c r="I12" s="4">
        <v>15</v>
      </c>
      <c r="J12" s="11">
        <f t="shared" si="11"/>
        <v>4.5</v>
      </c>
      <c r="K12" s="11">
        <f t="shared" si="12"/>
        <v>5.4</v>
      </c>
      <c r="L12" s="12">
        <f t="shared" si="13"/>
        <v>225</v>
      </c>
      <c r="M12" s="13">
        <f t="shared" si="14"/>
        <v>45</v>
      </c>
      <c r="N12" s="13">
        <f t="shared" si="15"/>
        <v>67.5</v>
      </c>
      <c r="O12" s="13">
        <f t="shared" si="16"/>
        <v>112.5</v>
      </c>
      <c r="P12" s="13">
        <f t="shared" si="17"/>
        <v>135</v>
      </c>
      <c r="Q12" s="13">
        <f t="shared" si="18"/>
        <v>22.5</v>
      </c>
      <c r="R12" s="13">
        <f t="shared" si="19"/>
        <v>33.75</v>
      </c>
      <c r="S12" s="13">
        <f t="shared" ref="S12:S18" si="20">M12+O12</f>
        <v>157.5</v>
      </c>
      <c r="T12" s="13">
        <f t="shared" ref="T12:T18" si="21">N12+P12</f>
        <v>202.5</v>
      </c>
      <c r="U12" s="14"/>
      <c r="V12" s="14"/>
      <c r="W12" s="14"/>
      <c r="X12" s="14"/>
    </row>
    <row r="13" spans="1:24" ht="18.75" customHeight="1" x14ac:dyDescent="0.25">
      <c r="A13" s="6">
        <v>2</v>
      </c>
      <c r="B13" s="5" t="s">
        <v>26</v>
      </c>
      <c r="C13" s="1">
        <v>5</v>
      </c>
      <c r="D13" s="2">
        <v>30</v>
      </c>
      <c r="E13" s="2">
        <v>40</v>
      </c>
      <c r="F13" s="3">
        <v>40</v>
      </c>
      <c r="G13" s="3">
        <v>50</v>
      </c>
      <c r="H13" s="4">
        <v>20</v>
      </c>
      <c r="I13" s="4">
        <v>30</v>
      </c>
      <c r="J13" s="11">
        <f t="shared" si="11"/>
        <v>2</v>
      </c>
      <c r="K13" s="11">
        <f t="shared" si="12"/>
        <v>2.5</v>
      </c>
      <c r="L13" s="12">
        <f t="shared" si="13"/>
        <v>125</v>
      </c>
      <c r="M13" s="13">
        <f t="shared" si="14"/>
        <v>37.5</v>
      </c>
      <c r="N13" s="13">
        <f t="shared" si="15"/>
        <v>50</v>
      </c>
      <c r="O13" s="13">
        <f t="shared" si="16"/>
        <v>50</v>
      </c>
      <c r="P13" s="13">
        <f t="shared" si="17"/>
        <v>62.5</v>
      </c>
      <c r="Q13" s="13">
        <f t="shared" si="18"/>
        <v>25</v>
      </c>
      <c r="R13" s="13">
        <f t="shared" si="19"/>
        <v>37.5</v>
      </c>
      <c r="S13" s="13">
        <f t="shared" si="20"/>
        <v>87.5</v>
      </c>
      <c r="T13" s="13">
        <f t="shared" si="21"/>
        <v>112.5</v>
      </c>
      <c r="U13" s="14"/>
      <c r="V13" s="14"/>
      <c r="W13" s="14"/>
      <c r="X13" s="14"/>
    </row>
    <row r="14" spans="1:24" ht="15" x14ac:dyDescent="0.25">
      <c r="A14" s="6">
        <v>2</v>
      </c>
      <c r="B14" s="5" t="s">
        <v>27</v>
      </c>
      <c r="C14" s="1">
        <v>9</v>
      </c>
      <c r="D14" s="2">
        <v>10</v>
      </c>
      <c r="E14" s="2">
        <v>20</v>
      </c>
      <c r="F14" s="3">
        <v>70</v>
      </c>
      <c r="G14" s="3">
        <v>80</v>
      </c>
      <c r="H14" s="4">
        <v>10</v>
      </c>
      <c r="I14" s="4">
        <v>20</v>
      </c>
      <c r="J14" s="11">
        <f t="shared" si="11"/>
        <v>6.3</v>
      </c>
      <c r="K14" s="11">
        <f t="shared" si="12"/>
        <v>7.2</v>
      </c>
      <c r="L14" s="12">
        <f t="shared" si="13"/>
        <v>225</v>
      </c>
      <c r="M14" s="13">
        <f t="shared" si="14"/>
        <v>22.5</v>
      </c>
      <c r="N14" s="13">
        <f t="shared" si="15"/>
        <v>45</v>
      </c>
      <c r="O14" s="13">
        <f t="shared" si="16"/>
        <v>157.5</v>
      </c>
      <c r="P14" s="13">
        <f t="shared" si="17"/>
        <v>180</v>
      </c>
      <c r="Q14" s="13">
        <f t="shared" si="18"/>
        <v>22.5</v>
      </c>
      <c r="R14" s="13">
        <f t="shared" si="19"/>
        <v>45</v>
      </c>
      <c r="S14" s="13">
        <f t="shared" si="20"/>
        <v>180</v>
      </c>
      <c r="T14" s="13">
        <f t="shared" si="21"/>
        <v>225</v>
      </c>
      <c r="U14" s="14"/>
      <c r="V14" s="14"/>
      <c r="W14" s="14"/>
      <c r="X14" s="14"/>
    </row>
    <row r="15" spans="1:24" ht="15" x14ac:dyDescent="0.25">
      <c r="A15" s="6">
        <v>2</v>
      </c>
      <c r="B15" s="5" t="s">
        <v>28</v>
      </c>
      <c r="C15" s="1">
        <v>4</v>
      </c>
      <c r="D15" s="2">
        <v>10</v>
      </c>
      <c r="E15" s="2">
        <v>20</v>
      </c>
      <c r="F15" s="3">
        <v>70</v>
      </c>
      <c r="G15" s="3">
        <v>80</v>
      </c>
      <c r="H15" s="4">
        <v>10</v>
      </c>
      <c r="I15" s="4">
        <v>20</v>
      </c>
      <c r="J15" s="11">
        <f t="shared" si="11"/>
        <v>2.8</v>
      </c>
      <c r="K15" s="11">
        <f t="shared" si="12"/>
        <v>3.2</v>
      </c>
      <c r="L15" s="12">
        <f t="shared" si="13"/>
        <v>100</v>
      </c>
      <c r="M15" s="13">
        <f t="shared" si="14"/>
        <v>10</v>
      </c>
      <c r="N15" s="13">
        <f t="shared" si="15"/>
        <v>20</v>
      </c>
      <c r="O15" s="13">
        <f t="shared" si="16"/>
        <v>70</v>
      </c>
      <c r="P15" s="13">
        <f t="shared" si="17"/>
        <v>80</v>
      </c>
      <c r="Q15" s="13">
        <f t="shared" si="18"/>
        <v>10</v>
      </c>
      <c r="R15" s="13">
        <f t="shared" si="19"/>
        <v>20</v>
      </c>
      <c r="S15" s="13">
        <f t="shared" si="20"/>
        <v>80</v>
      </c>
      <c r="T15" s="13">
        <f t="shared" si="21"/>
        <v>100</v>
      </c>
      <c r="U15" s="14"/>
      <c r="V15" s="14"/>
      <c r="W15" s="14"/>
      <c r="X15" s="14"/>
    </row>
    <row r="16" spans="1:24" ht="29.25" customHeight="1" x14ac:dyDescent="0.25">
      <c r="A16" s="6">
        <v>2</v>
      </c>
      <c r="B16" s="5" t="s">
        <v>29</v>
      </c>
      <c r="C16" s="1">
        <v>9</v>
      </c>
      <c r="D16" s="2">
        <v>10</v>
      </c>
      <c r="E16" s="2">
        <v>20</v>
      </c>
      <c r="F16" s="3">
        <v>70</v>
      </c>
      <c r="G16" s="3">
        <v>80</v>
      </c>
      <c r="H16" s="4">
        <v>10</v>
      </c>
      <c r="I16" s="4">
        <v>20</v>
      </c>
      <c r="J16" s="11">
        <f t="shared" si="11"/>
        <v>6.3</v>
      </c>
      <c r="K16" s="11">
        <f t="shared" si="12"/>
        <v>7.2</v>
      </c>
      <c r="L16" s="12">
        <f t="shared" si="13"/>
        <v>225</v>
      </c>
      <c r="M16" s="13">
        <f t="shared" si="14"/>
        <v>22.5</v>
      </c>
      <c r="N16" s="13">
        <f t="shared" si="15"/>
        <v>45</v>
      </c>
      <c r="O16" s="13">
        <f t="shared" si="16"/>
        <v>157.5</v>
      </c>
      <c r="P16" s="13">
        <f t="shared" si="17"/>
        <v>180</v>
      </c>
      <c r="Q16" s="13">
        <f t="shared" si="18"/>
        <v>22.5</v>
      </c>
      <c r="R16" s="13">
        <f t="shared" si="19"/>
        <v>45</v>
      </c>
      <c r="S16" s="13">
        <f t="shared" si="20"/>
        <v>180</v>
      </c>
      <c r="T16" s="13">
        <f t="shared" si="21"/>
        <v>225</v>
      </c>
      <c r="U16" s="14"/>
      <c r="V16" s="14"/>
      <c r="W16" s="14"/>
      <c r="X16" s="14"/>
    </row>
    <row r="17" spans="1:24" ht="16.5" customHeight="1" x14ac:dyDescent="0.25">
      <c r="A17" s="6">
        <v>2</v>
      </c>
      <c r="B17" s="5" t="s">
        <v>30</v>
      </c>
      <c r="C17" s="1">
        <v>5</v>
      </c>
      <c r="D17" s="2">
        <v>10</v>
      </c>
      <c r="E17" s="2">
        <v>20</v>
      </c>
      <c r="F17" s="3">
        <v>60</v>
      </c>
      <c r="G17" s="3">
        <v>70</v>
      </c>
      <c r="H17" s="4">
        <v>20</v>
      </c>
      <c r="I17" s="4">
        <v>30</v>
      </c>
      <c r="J17" s="11">
        <f t="shared" si="11"/>
        <v>3</v>
      </c>
      <c r="K17" s="11">
        <f t="shared" si="12"/>
        <v>3.5</v>
      </c>
      <c r="L17" s="12">
        <f t="shared" si="13"/>
        <v>125</v>
      </c>
      <c r="M17" s="13">
        <f t="shared" si="14"/>
        <v>12.5</v>
      </c>
      <c r="N17" s="13">
        <f t="shared" si="15"/>
        <v>25</v>
      </c>
      <c r="O17" s="13">
        <f t="shared" si="16"/>
        <v>75</v>
      </c>
      <c r="P17" s="13">
        <f t="shared" si="17"/>
        <v>87.5</v>
      </c>
      <c r="Q17" s="13">
        <f t="shared" si="18"/>
        <v>25</v>
      </c>
      <c r="R17" s="13">
        <f t="shared" si="19"/>
        <v>37.5</v>
      </c>
      <c r="S17" s="13">
        <f t="shared" si="20"/>
        <v>87.5</v>
      </c>
      <c r="T17" s="13">
        <f t="shared" si="21"/>
        <v>112.5</v>
      </c>
      <c r="U17" s="14"/>
      <c r="V17" s="14"/>
      <c r="W17" s="14"/>
      <c r="X17" s="14"/>
    </row>
    <row r="18" spans="1:24" ht="16.5" customHeight="1" x14ac:dyDescent="0.25">
      <c r="A18" s="6">
        <v>2</v>
      </c>
      <c r="B18" s="5" t="s">
        <v>47</v>
      </c>
      <c r="C18" s="1">
        <v>2</v>
      </c>
      <c r="D18" s="16">
        <v>10</v>
      </c>
      <c r="E18" s="16">
        <v>20</v>
      </c>
      <c r="F18" s="17">
        <v>60</v>
      </c>
      <c r="G18" s="17">
        <v>70</v>
      </c>
      <c r="H18" s="16">
        <v>10</v>
      </c>
      <c r="I18" s="16">
        <v>20</v>
      </c>
      <c r="J18" s="11">
        <f t="shared" si="11"/>
        <v>1.2</v>
      </c>
      <c r="K18" s="11">
        <f t="shared" si="12"/>
        <v>1.4</v>
      </c>
      <c r="L18" s="12">
        <f t="shared" si="13"/>
        <v>50</v>
      </c>
      <c r="M18" s="13">
        <f t="shared" si="14"/>
        <v>5</v>
      </c>
      <c r="N18" s="13">
        <f t="shared" si="15"/>
        <v>10</v>
      </c>
      <c r="O18" s="13">
        <f t="shared" si="16"/>
        <v>30</v>
      </c>
      <c r="P18" s="13">
        <f t="shared" si="17"/>
        <v>35</v>
      </c>
      <c r="Q18" s="13">
        <f t="shared" si="18"/>
        <v>5</v>
      </c>
      <c r="R18" s="13">
        <f t="shared" si="19"/>
        <v>10</v>
      </c>
      <c r="S18" s="13">
        <f t="shared" si="20"/>
        <v>35</v>
      </c>
      <c r="T18" s="13">
        <f t="shared" si="21"/>
        <v>45</v>
      </c>
      <c r="U18" s="14"/>
      <c r="V18" s="14"/>
      <c r="W18" s="14"/>
      <c r="X18" s="14"/>
    </row>
    <row r="19" spans="1:24" x14ac:dyDescent="0.25">
      <c r="A19" s="18" t="s">
        <v>23</v>
      </c>
      <c r="B19" s="19"/>
      <c r="C19" s="20">
        <f>SUM(C11:C18)</f>
        <v>47</v>
      </c>
      <c r="D19" s="21"/>
      <c r="E19" s="21"/>
      <c r="F19" s="21"/>
      <c r="G19" s="21"/>
      <c r="H19" s="21"/>
      <c r="I19" s="21"/>
      <c r="J19" s="20">
        <f>SUM(J11:J18)</f>
        <v>28.1</v>
      </c>
      <c r="K19" s="20">
        <f>SUM(K11:K18)</f>
        <v>32.799999999999997</v>
      </c>
      <c r="L19" s="22"/>
      <c r="M19" s="20">
        <f t="shared" ref="M19:T19" si="22">SUM(M11:M18)</f>
        <v>160</v>
      </c>
      <c r="N19" s="20">
        <f t="shared" si="22"/>
        <v>277.5</v>
      </c>
      <c r="O19" s="20">
        <f t="shared" si="22"/>
        <v>702.5</v>
      </c>
      <c r="P19" s="20">
        <f t="shared" si="22"/>
        <v>820</v>
      </c>
      <c r="Q19" s="20">
        <f t="shared" si="22"/>
        <v>152.5</v>
      </c>
      <c r="R19" s="20">
        <f t="shared" si="22"/>
        <v>258.75</v>
      </c>
      <c r="S19" s="23">
        <f t="shared" si="22"/>
        <v>862.5</v>
      </c>
      <c r="T19" s="23">
        <f t="shared" si="22"/>
        <v>1097.5</v>
      </c>
      <c r="U19" s="24">
        <v>280</v>
      </c>
      <c r="V19" s="25">
        <f>U19+S19</f>
        <v>1142.5</v>
      </c>
      <c r="W19" s="25">
        <f>T19+U19</f>
        <v>1377.5</v>
      </c>
      <c r="X19" s="25">
        <v>1225</v>
      </c>
    </row>
    <row r="20" spans="1:24" ht="51" x14ac:dyDescent="0.25">
      <c r="A20" s="6" t="s">
        <v>40</v>
      </c>
      <c r="B20" s="6" t="s">
        <v>2</v>
      </c>
      <c r="C20" s="7" t="s">
        <v>0</v>
      </c>
      <c r="D20" s="31" t="s">
        <v>9</v>
      </c>
      <c r="E20" s="31"/>
      <c r="F20" s="32" t="s">
        <v>10</v>
      </c>
      <c r="G20" s="33"/>
      <c r="H20" s="31" t="s">
        <v>11</v>
      </c>
      <c r="I20" s="34"/>
      <c r="J20" s="8" t="s">
        <v>12</v>
      </c>
      <c r="K20" s="8" t="s">
        <v>13</v>
      </c>
      <c r="L20" s="6" t="s">
        <v>1</v>
      </c>
      <c r="M20" s="29" t="s">
        <v>14</v>
      </c>
      <c r="N20" s="29"/>
      <c r="O20" s="29" t="s">
        <v>15</v>
      </c>
      <c r="P20" s="30"/>
      <c r="Q20" s="29" t="s">
        <v>16</v>
      </c>
      <c r="R20" s="30"/>
      <c r="S20" s="6" t="s">
        <v>17</v>
      </c>
      <c r="T20" s="6" t="s">
        <v>18</v>
      </c>
      <c r="U20" s="9" t="s">
        <v>19</v>
      </c>
      <c r="V20" s="6" t="s">
        <v>20</v>
      </c>
      <c r="W20" s="6" t="s">
        <v>21</v>
      </c>
      <c r="X20" s="9" t="s">
        <v>22</v>
      </c>
    </row>
    <row r="21" spans="1:24" ht="15" x14ac:dyDescent="0.25">
      <c r="A21" s="6">
        <v>3</v>
      </c>
      <c r="B21" s="5" t="s">
        <v>31</v>
      </c>
      <c r="C21" s="1">
        <v>3</v>
      </c>
      <c r="D21" s="2">
        <v>10</v>
      </c>
      <c r="E21" s="2">
        <v>20</v>
      </c>
      <c r="F21" s="3">
        <v>60</v>
      </c>
      <c r="G21" s="3">
        <v>70</v>
      </c>
      <c r="H21" s="4">
        <v>20</v>
      </c>
      <c r="I21" s="4">
        <v>30</v>
      </c>
      <c r="J21" s="11">
        <f t="shared" ref="J21:J27" si="23">C21*F21/100</f>
        <v>1.8</v>
      </c>
      <c r="K21" s="11">
        <f t="shared" ref="K21:K27" si="24">C21*G21/100</f>
        <v>2.1</v>
      </c>
      <c r="L21" s="12">
        <f t="shared" ref="L21:L27" si="25">C21*25</f>
        <v>75</v>
      </c>
      <c r="M21" s="13">
        <f t="shared" ref="M21:M27" si="26">C21*25*D21/100</f>
        <v>7.5</v>
      </c>
      <c r="N21" s="13">
        <f t="shared" ref="N21:N27" si="27">C21*25*E21/100</f>
        <v>15</v>
      </c>
      <c r="O21" s="13">
        <f t="shared" ref="O21:O27" si="28">C21*25*F21/100</f>
        <v>45</v>
      </c>
      <c r="P21" s="13">
        <f t="shared" ref="P21:P27" si="29">C21*25*G21/100</f>
        <v>52.5</v>
      </c>
      <c r="Q21" s="13">
        <f t="shared" ref="Q21:Q27" si="30">C21*25*H21/100</f>
        <v>15</v>
      </c>
      <c r="R21" s="13">
        <f t="shared" ref="R21:R27" si="31">C21*25*I21/100</f>
        <v>22.5</v>
      </c>
      <c r="S21" s="13">
        <f>M21+O21</f>
        <v>52.5</v>
      </c>
      <c r="T21" s="13">
        <f>N21+P21</f>
        <v>67.5</v>
      </c>
      <c r="U21" s="14"/>
      <c r="V21" s="14"/>
      <c r="W21" s="14"/>
      <c r="X21" s="14"/>
    </row>
    <row r="22" spans="1:24" ht="30" x14ac:dyDescent="0.25">
      <c r="A22" s="6">
        <v>3</v>
      </c>
      <c r="B22" s="5" t="s">
        <v>32</v>
      </c>
      <c r="C22" s="1">
        <v>8</v>
      </c>
      <c r="D22" s="2">
        <v>10</v>
      </c>
      <c r="E22" s="2">
        <v>20</v>
      </c>
      <c r="F22" s="3">
        <v>70</v>
      </c>
      <c r="G22" s="3">
        <v>80</v>
      </c>
      <c r="H22" s="4">
        <v>10</v>
      </c>
      <c r="I22" s="4">
        <v>20</v>
      </c>
      <c r="J22" s="11">
        <f t="shared" si="23"/>
        <v>5.6</v>
      </c>
      <c r="K22" s="11">
        <f t="shared" si="24"/>
        <v>6.4</v>
      </c>
      <c r="L22" s="12">
        <f t="shared" si="25"/>
        <v>200</v>
      </c>
      <c r="M22" s="13">
        <f t="shared" si="26"/>
        <v>20</v>
      </c>
      <c r="N22" s="13">
        <f t="shared" si="27"/>
        <v>40</v>
      </c>
      <c r="O22" s="13">
        <f t="shared" si="28"/>
        <v>140</v>
      </c>
      <c r="P22" s="13">
        <f t="shared" si="29"/>
        <v>160</v>
      </c>
      <c r="Q22" s="13">
        <f t="shared" si="30"/>
        <v>20</v>
      </c>
      <c r="R22" s="13">
        <f t="shared" si="31"/>
        <v>40</v>
      </c>
      <c r="S22" s="13">
        <f t="shared" ref="S22:S27" si="32">M22+O22</f>
        <v>160</v>
      </c>
      <c r="T22" s="13">
        <f t="shared" ref="T22:T27" si="33">N22+P22</f>
        <v>200</v>
      </c>
      <c r="U22" s="14"/>
      <c r="V22" s="14"/>
      <c r="W22" s="14"/>
      <c r="X22" s="14"/>
    </row>
    <row r="23" spans="1:24" ht="15" x14ac:dyDescent="0.25">
      <c r="A23" s="6">
        <v>3</v>
      </c>
      <c r="B23" s="5" t="s">
        <v>33</v>
      </c>
      <c r="C23" s="1">
        <v>11</v>
      </c>
      <c r="D23" s="2">
        <v>10</v>
      </c>
      <c r="E23" s="2">
        <v>20</v>
      </c>
      <c r="F23" s="3">
        <v>70</v>
      </c>
      <c r="G23" s="3">
        <v>80</v>
      </c>
      <c r="H23" s="4">
        <v>10</v>
      </c>
      <c r="I23" s="4">
        <v>20</v>
      </c>
      <c r="J23" s="11">
        <f t="shared" si="23"/>
        <v>7.7</v>
      </c>
      <c r="K23" s="11">
        <f t="shared" si="24"/>
        <v>8.8000000000000007</v>
      </c>
      <c r="L23" s="12">
        <f t="shared" si="25"/>
        <v>275</v>
      </c>
      <c r="M23" s="13">
        <f t="shared" si="26"/>
        <v>27.5</v>
      </c>
      <c r="N23" s="13">
        <f t="shared" si="27"/>
        <v>55</v>
      </c>
      <c r="O23" s="13">
        <f t="shared" si="28"/>
        <v>192.5</v>
      </c>
      <c r="P23" s="13">
        <f t="shared" si="29"/>
        <v>220</v>
      </c>
      <c r="Q23" s="13">
        <f t="shared" si="30"/>
        <v>27.5</v>
      </c>
      <c r="R23" s="13">
        <f t="shared" si="31"/>
        <v>55</v>
      </c>
      <c r="S23" s="13">
        <f t="shared" si="32"/>
        <v>220</v>
      </c>
      <c r="T23" s="13">
        <f t="shared" si="33"/>
        <v>275</v>
      </c>
      <c r="U23" s="14"/>
      <c r="V23" s="14"/>
      <c r="W23" s="14"/>
      <c r="X23" s="14"/>
    </row>
    <row r="24" spans="1:24" ht="45" x14ac:dyDescent="0.25">
      <c r="A24" s="6">
        <v>3</v>
      </c>
      <c r="B24" s="5" t="s">
        <v>34</v>
      </c>
      <c r="C24" s="1">
        <v>4</v>
      </c>
      <c r="D24" s="2">
        <v>20</v>
      </c>
      <c r="E24" s="2">
        <v>30</v>
      </c>
      <c r="F24" s="3">
        <v>50</v>
      </c>
      <c r="G24" s="3">
        <v>60</v>
      </c>
      <c r="H24" s="4">
        <v>20</v>
      </c>
      <c r="I24" s="4">
        <v>30</v>
      </c>
      <c r="J24" s="11">
        <f t="shared" si="23"/>
        <v>2</v>
      </c>
      <c r="K24" s="11">
        <f t="shared" si="24"/>
        <v>2.4</v>
      </c>
      <c r="L24" s="12">
        <f t="shared" si="25"/>
        <v>100</v>
      </c>
      <c r="M24" s="13">
        <f t="shared" si="26"/>
        <v>20</v>
      </c>
      <c r="N24" s="13">
        <f t="shared" si="27"/>
        <v>30</v>
      </c>
      <c r="O24" s="13">
        <f t="shared" si="28"/>
        <v>50</v>
      </c>
      <c r="P24" s="13">
        <f t="shared" si="29"/>
        <v>60</v>
      </c>
      <c r="Q24" s="13">
        <f t="shared" si="30"/>
        <v>20</v>
      </c>
      <c r="R24" s="13">
        <f t="shared" si="31"/>
        <v>30</v>
      </c>
      <c r="S24" s="13">
        <f t="shared" si="32"/>
        <v>70</v>
      </c>
      <c r="T24" s="13">
        <f t="shared" si="33"/>
        <v>90</v>
      </c>
      <c r="U24" s="14"/>
      <c r="V24" s="14"/>
      <c r="W24" s="14"/>
      <c r="X24" s="14"/>
    </row>
    <row r="25" spans="1:24" ht="30" x14ac:dyDescent="0.25">
      <c r="A25" s="6">
        <v>3</v>
      </c>
      <c r="B25" s="5" t="s">
        <v>35</v>
      </c>
      <c r="C25" s="1">
        <v>10</v>
      </c>
      <c r="D25" s="2">
        <v>10</v>
      </c>
      <c r="E25" s="2">
        <v>20</v>
      </c>
      <c r="F25" s="3">
        <v>60</v>
      </c>
      <c r="G25" s="3">
        <v>70</v>
      </c>
      <c r="H25" s="4">
        <v>10</v>
      </c>
      <c r="I25" s="4">
        <v>20</v>
      </c>
      <c r="J25" s="11">
        <f t="shared" si="23"/>
        <v>6</v>
      </c>
      <c r="K25" s="11">
        <f t="shared" si="24"/>
        <v>7</v>
      </c>
      <c r="L25" s="12">
        <f t="shared" si="25"/>
        <v>250</v>
      </c>
      <c r="M25" s="13">
        <f t="shared" si="26"/>
        <v>25</v>
      </c>
      <c r="N25" s="13">
        <f t="shared" si="27"/>
        <v>50</v>
      </c>
      <c r="O25" s="13">
        <f t="shared" si="28"/>
        <v>150</v>
      </c>
      <c r="P25" s="13">
        <f t="shared" si="29"/>
        <v>175</v>
      </c>
      <c r="Q25" s="13">
        <f t="shared" si="30"/>
        <v>25</v>
      </c>
      <c r="R25" s="13">
        <f t="shared" si="31"/>
        <v>50</v>
      </c>
      <c r="S25" s="13">
        <f t="shared" si="32"/>
        <v>175</v>
      </c>
      <c r="T25" s="13">
        <f t="shared" si="33"/>
        <v>225</v>
      </c>
      <c r="U25" s="14"/>
      <c r="V25" s="14"/>
      <c r="W25" s="14"/>
      <c r="X25" s="14"/>
    </row>
    <row r="26" spans="1:24" ht="30" x14ac:dyDescent="0.25">
      <c r="A26" s="6">
        <v>3</v>
      </c>
      <c r="B26" s="5" t="s">
        <v>36</v>
      </c>
      <c r="C26" s="1">
        <v>8</v>
      </c>
      <c r="D26" s="2">
        <v>40</v>
      </c>
      <c r="E26" s="2">
        <v>50</v>
      </c>
      <c r="F26" s="3">
        <v>40</v>
      </c>
      <c r="G26" s="3">
        <v>50</v>
      </c>
      <c r="H26" s="4">
        <v>15</v>
      </c>
      <c r="I26" s="4">
        <v>20</v>
      </c>
      <c r="J26" s="11">
        <f t="shared" si="23"/>
        <v>3.2</v>
      </c>
      <c r="K26" s="11">
        <f t="shared" si="24"/>
        <v>4</v>
      </c>
      <c r="L26" s="12">
        <f t="shared" si="25"/>
        <v>200</v>
      </c>
      <c r="M26" s="13">
        <f t="shared" si="26"/>
        <v>80</v>
      </c>
      <c r="N26" s="13">
        <f t="shared" si="27"/>
        <v>100</v>
      </c>
      <c r="O26" s="13">
        <f t="shared" si="28"/>
        <v>80</v>
      </c>
      <c r="P26" s="13">
        <f t="shared" si="29"/>
        <v>100</v>
      </c>
      <c r="Q26" s="13">
        <f t="shared" si="30"/>
        <v>30</v>
      </c>
      <c r="R26" s="13">
        <f t="shared" si="31"/>
        <v>40</v>
      </c>
      <c r="S26" s="13">
        <f t="shared" si="32"/>
        <v>160</v>
      </c>
      <c r="T26" s="13">
        <f t="shared" si="33"/>
        <v>200</v>
      </c>
      <c r="U26" s="14"/>
      <c r="V26" s="14"/>
      <c r="W26" s="14"/>
      <c r="X26" s="14"/>
    </row>
    <row r="27" spans="1:24" ht="15" x14ac:dyDescent="0.25">
      <c r="A27" s="6">
        <v>3</v>
      </c>
      <c r="B27" s="5" t="s">
        <v>47</v>
      </c>
      <c r="C27" s="1">
        <v>3</v>
      </c>
      <c r="D27" s="2">
        <v>10</v>
      </c>
      <c r="E27" s="2">
        <v>20</v>
      </c>
      <c r="F27" s="3">
        <v>60</v>
      </c>
      <c r="G27" s="3">
        <v>70</v>
      </c>
      <c r="H27" s="4">
        <v>10</v>
      </c>
      <c r="I27" s="4">
        <v>20</v>
      </c>
      <c r="J27" s="11">
        <f t="shared" si="23"/>
        <v>1.8</v>
      </c>
      <c r="K27" s="11">
        <f t="shared" si="24"/>
        <v>2.1</v>
      </c>
      <c r="L27" s="12">
        <f t="shared" si="25"/>
        <v>75</v>
      </c>
      <c r="M27" s="13">
        <f t="shared" si="26"/>
        <v>7.5</v>
      </c>
      <c r="N27" s="13">
        <f t="shared" si="27"/>
        <v>15</v>
      </c>
      <c r="O27" s="13">
        <f t="shared" si="28"/>
        <v>45</v>
      </c>
      <c r="P27" s="13">
        <f t="shared" si="29"/>
        <v>52.5</v>
      </c>
      <c r="Q27" s="13">
        <f t="shared" si="30"/>
        <v>7.5</v>
      </c>
      <c r="R27" s="13">
        <f t="shared" si="31"/>
        <v>15</v>
      </c>
      <c r="S27" s="13">
        <f t="shared" si="32"/>
        <v>52.5</v>
      </c>
      <c r="T27" s="13">
        <f t="shared" si="33"/>
        <v>67.5</v>
      </c>
      <c r="U27" s="14"/>
      <c r="V27" s="14"/>
      <c r="W27" s="14"/>
      <c r="X27" s="14"/>
    </row>
    <row r="28" spans="1:24" x14ac:dyDescent="0.25">
      <c r="A28" s="18" t="s">
        <v>23</v>
      </c>
      <c r="B28" s="19"/>
      <c r="C28" s="20">
        <f>SUM(C21:C27)</f>
        <v>47</v>
      </c>
      <c r="D28" s="21"/>
      <c r="E28" s="21"/>
      <c r="F28" s="21"/>
      <c r="G28" s="21"/>
      <c r="H28" s="21"/>
      <c r="I28" s="21"/>
      <c r="J28" s="20">
        <f>SUM(J21:J27)</f>
        <v>28.1</v>
      </c>
      <c r="K28" s="20">
        <f>SUM(K21:K27)</f>
        <v>32.799999999999997</v>
      </c>
      <c r="L28" s="22"/>
      <c r="M28" s="20">
        <f t="shared" ref="M28:T28" si="34">SUM(M21:M27)</f>
        <v>187.5</v>
      </c>
      <c r="N28" s="20">
        <f t="shared" si="34"/>
        <v>305</v>
      </c>
      <c r="O28" s="20">
        <f t="shared" si="34"/>
        <v>702.5</v>
      </c>
      <c r="P28" s="20">
        <f t="shared" si="34"/>
        <v>820</v>
      </c>
      <c r="Q28" s="20">
        <f t="shared" si="34"/>
        <v>145</v>
      </c>
      <c r="R28" s="20">
        <f t="shared" si="34"/>
        <v>252.5</v>
      </c>
      <c r="S28" s="23">
        <f t="shared" si="34"/>
        <v>890</v>
      </c>
      <c r="T28" s="23">
        <f t="shared" si="34"/>
        <v>1125</v>
      </c>
      <c r="U28" s="24">
        <v>256</v>
      </c>
      <c r="V28" s="25">
        <f>U28+S28</f>
        <v>1146</v>
      </c>
      <c r="W28" s="25">
        <f>T28+U28</f>
        <v>1381</v>
      </c>
      <c r="X28" s="25">
        <v>1225</v>
      </c>
    </row>
    <row r="29" spans="1:24" ht="51" x14ac:dyDescent="0.25">
      <c r="A29" s="6" t="s">
        <v>50</v>
      </c>
      <c r="B29" s="6" t="s">
        <v>2</v>
      </c>
      <c r="C29" s="7" t="s">
        <v>0</v>
      </c>
      <c r="D29" s="31" t="s">
        <v>9</v>
      </c>
      <c r="E29" s="31"/>
      <c r="F29" s="32" t="s">
        <v>10</v>
      </c>
      <c r="G29" s="33"/>
      <c r="H29" s="31" t="s">
        <v>11</v>
      </c>
      <c r="I29" s="34"/>
      <c r="J29" s="8" t="s">
        <v>12</v>
      </c>
      <c r="K29" s="8" t="s">
        <v>13</v>
      </c>
      <c r="L29" s="6" t="s">
        <v>1</v>
      </c>
      <c r="M29" s="29" t="s">
        <v>14</v>
      </c>
      <c r="N29" s="29"/>
      <c r="O29" s="29" t="s">
        <v>15</v>
      </c>
      <c r="P29" s="30"/>
      <c r="Q29" s="29" t="s">
        <v>16</v>
      </c>
      <c r="R29" s="30"/>
      <c r="S29" s="6" t="s">
        <v>17</v>
      </c>
      <c r="T29" s="6" t="s">
        <v>18</v>
      </c>
      <c r="U29" s="9" t="s">
        <v>19</v>
      </c>
      <c r="V29" s="6" t="s">
        <v>20</v>
      </c>
      <c r="W29" s="6" t="s">
        <v>21</v>
      </c>
      <c r="X29" s="9" t="s">
        <v>22</v>
      </c>
    </row>
    <row r="30" spans="1:24" ht="30" x14ac:dyDescent="0.25">
      <c r="A30" s="6">
        <v>2</v>
      </c>
      <c r="B30" s="5" t="s">
        <v>37</v>
      </c>
      <c r="C30" s="1">
        <v>2</v>
      </c>
      <c r="D30" s="2">
        <v>10</v>
      </c>
      <c r="E30" s="2">
        <v>20</v>
      </c>
      <c r="F30" s="3">
        <v>60</v>
      </c>
      <c r="G30" s="3">
        <v>70</v>
      </c>
      <c r="H30" s="4">
        <v>10</v>
      </c>
      <c r="I30" s="4">
        <v>20</v>
      </c>
      <c r="J30" s="11">
        <f t="shared" ref="J30:J32" si="35">C30*F30/100</f>
        <v>1.2</v>
      </c>
      <c r="K30" s="11">
        <f t="shared" ref="K30:K32" si="36">C30*G30/100</f>
        <v>1.4</v>
      </c>
      <c r="L30" s="12">
        <f t="shared" ref="L30:L32" si="37">C30*25</f>
        <v>50</v>
      </c>
      <c r="M30" s="13">
        <f t="shared" ref="M30:M32" si="38">C30*25*D30/100</f>
        <v>5</v>
      </c>
      <c r="N30" s="13">
        <f t="shared" ref="N30:N32" si="39">C30*25*E30/100</f>
        <v>10</v>
      </c>
      <c r="O30" s="13">
        <f t="shared" ref="O30:O32" si="40">C30*25*F30/100</f>
        <v>30</v>
      </c>
      <c r="P30" s="13">
        <f t="shared" ref="P30:P32" si="41">C30*25*G30/100</f>
        <v>35</v>
      </c>
      <c r="Q30" s="13">
        <f t="shared" ref="Q30:Q32" si="42">C30*25*H30/100</f>
        <v>5</v>
      </c>
      <c r="R30" s="13">
        <f t="shared" ref="R30:R32" si="43">C30*25*I30/100</f>
        <v>10</v>
      </c>
      <c r="S30" s="13">
        <f>M30+O30</f>
        <v>35</v>
      </c>
      <c r="T30" s="13">
        <f>N30+P30</f>
        <v>45</v>
      </c>
      <c r="U30" s="14"/>
      <c r="V30" s="14"/>
      <c r="W30" s="14"/>
      <c r="X30" s="14"/>
    </row>
    <row r="31" spans="1:24" ht="30" x14ac:dyDescent="0.25">
      <c r="A31" s="6">
        <v>2</v>
      </c>
      <c r="B31" s="5" t="s">
        <v>38</v>
      </c>
      <c r="C31" s="1">
        <v>2</v>
      </c>
      <c r="D31" s="2">
        <v>30</v>
      </c>
      <c r="E31" s="2">
        <v>40</v>
      </c>
      <c r="F31" s="3">
        <v>50</v>
      </c>
      <c r="G31" s="3">
        <v>60</v>
      </c>
      <c r="H31" s="4">
        <v>20</v>
      </c>
      <c r="I31" s="4">
        <v>30</v>
      </c>
      <c r="J31" s="11">
        <f t="shared" si="35"/>
        <v>1</v>
      </c>
      <c r="K31" s="11">
        <f t="shared" si="36"/>
        <v>1.2</v>
      </c>
      <c r="L31" s="12">
        <f t="shared" si="37"/>
        <v>50</v>
      </c>
      <c r="M31" s="13">
        <f t="shared" si="38"/>
        <v>15</v>
      </c>
      <c r="N31" s="13">
        <f t="shared" si="39"/>
        <v>20</v>
      </c>
      <c r="O31" s="13">
        <f t="shared" si="40"/>
        <v>25</v>
      </c>
      <c r="P31" s="13">
        <f t="shared" si="41"/>
        <v>30</v>
      </c>
      <c r="Q31" s="13">
        <f t="shared" si="42"/>
        <v>10</v>
      </c>
      <c r="R31" s="13">
        <f t="shared" si="43"/>
        <v>15</v>
      </c>
      <c r="S31" s="13">
        <f t="shared" ref="S31:S32" si="44">M31+O31</f>
        <v>40</v>
      </c>
      <c r="T31" s="13">
        <f t="shared" ref="T31:T32" si="45">N31+P31</f>
        <v>50</v>
      </c>
      <c r="U31" s="14"/>
      <c r="V31" s="14"/>
      <c r="W31" s="14"/>
      <c r="X31" s="14"/>
    </row>
    <row r="32" spans="1:24" ht="15" x14ac:dyDescent="0.25">
      <c r="A32" s="6">
        <v>2</v>
      </c>
      <c r="B32" s="5" t="s">
        <v>39</v>
      </c>
      <c r="C32" s="1">
        <v>2</v>
      </c>
      <c r="D32" s="2">
        <v>30</v>
      </c>
      <c r="E32" s="2">
        <v>40</v>
      </c>
      <c r="F32" s="3">
        <v>45</v>
      </c>
      <c r="G32" s="3">
        <v>55</v>
      </c>
      <c r="H32" s="4">
        <v>10</v>
      </c>
      <c r="I32" s="4">
        <v>20</v>
      </c>
      <c r="J32" s="11">
        <f t="shared" si="35"/>
        <v>0.9</v>
      </c>
      <c r="K32" s="11">
        <f t="shared" si="36"/>
        <v>1.1000000000000001</v>
      </c>
      <c r="L32" s="12">
        <f t="shared" si="37"/>
        <v>50</v>
      </c>
      <c r="M32" s="13">
        <f t="shared" si="38"/>
        <v>15</v>
      </c>
      <c r="N32" s="13">
        <f t="shared" si="39"/>
        <v>20</v>
      </c>
      <c r="O32" s="13">
        <f t="shared" si="40"/>
        <v>22.5</v>
      </c>
      <c r="P32" s="13">
        <f t="shared" si="41"/>
        <v>27.5</v>
      </c>
      <c r="Q32" s="13">
        <f t="shared" si="42"/>
        <v>5</v>
      </c>
      <c r="R32" s="13">
        <f t="shared" si="43"/>
        <v>10</v>
      </c>
      <c r="S32" s="13">
        <f t="shared" si="44"/>
        <v>37.5</v>
      </c>
      <c r="T32" s="13">
        <f t="shared" si="45"/>
        <v>47.5</v>
      </c>
      <c r="U32" s="14"/>
      <c r="V32" s="14"/>
      <c r="W32" s="14"/>
      <c r="X32" s="14"/>
    </row>
    <row r="33" spans="1:24" ht="15" x14ac:dyDescent="0.25">
      <c r="A33" s="6">
        <v>3</v>
      </c>
      <c r="B33" s="5" t="s">
        <v>42</v>
      </c>
      <c r="C33" s="1">
        <v>3</v>
      </c>
      <c r="D33" s="2">
        <v>10</v>
      </c>
      <c r="E33" s="2">
        <v>20</v>
      </c>
      <c r="F33" s="3">
        <v>60</v>
      </c>
      <c r="G33" s="3">
        <v>70</v>
      </c>
      <c r="H33" s="4">
        <v>10</v>
      </c>
      <c r="I33" s="4">
        <v>20</v>
      </c>
      <c r="J33" s="11">
        <f t="shared" ref="J33:J35" si="46">C33*F33/100</f>
        <v>1.8</v>
      </c>
      <c r="K33" s="11">
        <f t="shared" ref="K33:K35" si="47">C33*G33/100</f>
        <v>2.1</v>
      </c>
      <c r="L33" s="12">
        <f t="shared" ref="L33:L35" si="48">C33*25</f>
        <v>75</v>
      </c>
      <c r="M33" s="13">
        <f t="shared" ref="M33:M35" si="49">C33*25*D33/100</f>
        <v>7.5</v>
      </c>
      <c r="N33" s="13">
        <f t="shared" ref="N33:N35" si="50">C33*25*E33/100</f>
        <v>15</v>
      </c>
      <c r="O33" s="13">
        <f t="shared" ref="O33:O35" si="51">C33*25*F33/100</f>
        <v>45</v>
      </c>
      <c r="P33" s="13">
        <f t="shared" ref="P33:P35" si="52">C33*25*G33/100</f>
        <v>52.5</v>
      </c>
      <c r="Q33" s="13">
        <f t="shared" ref="Q33:Q35" si="53">C33*25*H33/100</f>
        <v>7.5</v>
      </c>
      <c r="R33" s="13">
        <f t="shared" ref="R33:R35" si="54">C33*25*I33/100</f>
        <v>15</v>
      </c>
      <c r="S33" s="13">
        <f>M33+O33</f>
        <v>52.5</v>
      </c>
      <c r="T33" s="13">
        <f>N33+P33</f>
        <v>67.5</v>
      </c>
      <c r="U33" s="14"/>
      <c r="V33" s="14"/>
      <c r="W33" s="14"/>
      <c r="X33" s="14"/>
    </row>
    <row r="34" spans="1:24" ht="15" x14ac:dyDescent="0.25">
      <c r="A34" s="6">
        <v>3</v>
      </c>
      <c r="B34" s="5" t="s">
        <v>43</v>
      </c>
      <c r="C34" s="1">
        <v>3</v>
      </c>
      <c r="D34" s="2">
        <v>10</v>
      </c>
      <c r="E34" s="2">
        <v>20</v>
      </c>
      <c r="F34" s="3">
        <v>60</v>
      </c>
      <c r="G34" s="3">
        <v>70</v>
      </c>
      <c r="H34" s="4">
        <v>10</v>
      </c>
      <c r="I34" s="4">
        <v>20</v>
      </c>
      <c r="J34" s="11">
        <f t="shared" si="46"/>
        <v>1.8</v>
      </c>
      <c r="K34" s="11">
        <f t="shared" si="47"/>
        <v>2.1</v>
      </c>
      <c r="L34" s="12">
        <f t="shared" si="48"/>
        <v>75</v>
      </c>
      <c r="M34" s="13">
        <f t="shared" si="49"/>
        <v>7.5</v>
      </c>
      <c r="N34" s="13">
        <f t="shared" si="50"/>
        <v>15</v>
      </c>
      <c r="O34" s="13">
        <f t="shared" si="51"/>
        <v>45</v>
      </c>
      <c r="P34" s="13">
        <f t="shared" si="52"/>
        <v>52.5</v>
      </c>
      <c r="Q34" s="13">
        <f t="shared" si="53"/>
        <v>7.5</v>
      </c>
      <c r="R34" s="13">
        <f t="shared" si="54"/>
        <v>15</v>
      </c>
      <c r="S34" s="13">
        <f t="shared" ref="S34:S35" si="55">M34+O34</f>
        <v>52.5</v>
      </c>
      <c r="T34" s="13">
        <f t="shared" ref="T34:T35" si="56">N34+P34</f>
        <v>67.5</v>
      </c>
      <c r="U34" s="14"/>
      <c r="V34" s="14"/>
      <c r="W34" s="14"/>
      <c r="X34" s="14"/>
    </row>
    <row r="35" spans="1:24" ht="30" x14ac:dyDescent="0.25">
      <c r="A35" s="6">
        <v>3</v>
      </c>
      <c r="B35" s="5" t="s">
        <v>44</v>
      </c>
      <c r="C35" s="1">
        <v>3</v>
      </c>
      <c r="D35" s="2">
        <v>10</v>
      </c>
      <c r="E35" s="2">
        <v>20</v>
      </c>
      <c r="F35" s="3">
        <v>60</v>
      </c>
      <c r="G35" s="3">
        <v>70</v>
      </c>
      <c r="H35" s="4">
        <v>10</v>
      </c>
      <c r="I35" s="4">
        <v>20</v>
      </c>
      <c r="J35" s="11">
        <f t="shared" si="46"/>
        <v>1.8</v>
      </c>
      <c r="K35" s="11">
        <f t="shared" si="47"/>
        <v>2.1</v>
      </c>
      <c r="L35" s="12">
        <f t="shared" si="48"/>
        <v>75</v>
      </c>
      <c r="M35" s="13">
        <f t="shared" si="49"/>
        <v>7.5</v>
      </c>
      <c r="N35" s="13">
        <f t="shared" si="50"/>
        <v>15</v>
      </c>
      <c r="O35" s="13">
        <f t="shared" si="51"/>
        <v>45</v>
      </c>
      <c r="P35" s="13">
        <f t="shared" si="52"/>
        <v>52.5</v>
      </c>
      <c r="Q35" s="13">
        <f t="shared" si="53"/>
        <v>7.5</v>
      </c>
      <c r="R35" s="13">
        <f t="shared" si="54"/>
        <v>15</v>
      </c>
      <c r="S35" s="13">
        <f t="shared" si="55"/>
        <v>52.5</v>
      </c>
      <c r="T35" s="13">
        <f t="shared" si="56"/>
        <v>67.5</v>
      </c>
      <c r="U35" s="14"/>
      <c r="V35" s="14"/>
      <c r="W35" s="14"/>
      <c r="X35" s="14"/>
    </row>
    <row r="36" spans="1:24" ht="15" x14ac:dyDescent="0.25">
      <c r="B36" t="s">
        <v>45</v>
      </c>
    </row>
    <row r="38" spans="1:24" ht="15" x14ac:dyDescent="0.25">
      <c r="B38" t="s">
        <v>46</v>
      </c>
    </row>
  </sheetData>
  <mergeCells count="24">
    <mergeCell ref="O1:P1"/>
    <mergeCell ref="Q1:R1"/>
    <mergeCell ref="D1:E1"/>
    <mergeCell ref="F1:G1"/>
    <mergeCell ref="H1:I1"/>
    <mergeCell ref="M1:N1"/>
    <mergeCell ref="Q10:R10"/>
    <mergeCell ref="D10:E10"/>
    <mergeCell ref="F10:G10"/>
    <mergeCell ref="H10:I10"/>
    <mergeCell ref="M10:N10"/>
    <mergeCell ref="O10:P10"/>
    <mergeCell ref="O29:P29"/>
    <mergeCell ref="Q29:R29"/>
    <mergeCell ref="Q20:R20"/>
    <mergeCell ref="D20:E20"/>
    <mergeCell ref="F20:G20"/>
    <mergeCell ref="H20:I20"/>
    <mergeCell ref="M20:N20"/>
    <mergeCell ref="O20:P20"/>
    <mergeCell ref="D29:E29"/>
    <mergeCell ref="F29:G29"/>
    <mergeCell ref="H29:I29"/>
    <mergeCell ref="M29:N29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KONOBAR 4.1</vt:lpstr>
      <vt:lpstr>'KONOBAR 4.1'!Podrucje_ispisa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Mirjana Klobučar</cp:lastModifiedBy>
  <cp:lastPrinted>2023-10-18T09:41:00Z</cp:lastPrinted>
  <dcterms:created xsi:type="dcterms:W3CDTF">2023-10-16T10:32:43Z</dcterms:created>
  <dcterms:modified xsi:type="dcterms:W3CDTF">2026-02-11T14:34:45Z</dcterms:modified>
</cp:coreProperties>
</file>