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oohr-my.sharepoint.com/personal/damir_zvonar_asoo_hr/Documents/Radna površina/Tablice/"/>
    </mc:Choice>
  </mc:AlternateContent>
  <xr:revisionPtr revIDLastSave="3" documentId="8_{D35DAE30-1D39-4545-B3CD-5B9E46D51E9E}" xr6:coauthVersionLast="47" xr6:coauthVersionMax="47" xr10:uidLastSave="{91718593-66B2-4543-9998-4878BF29912B}"/>
  <bookViews>
    <workbookView xWindow="2310" yWindow="315" windowWidth="26205" windowHeight="15165" xr2:uid="{834BB0B5-0BBB-40C2-B716-E469237EEFE4}"/>
  </bookViews>
  <sheets>
    <sheet name="Tehničar za 3D" sheetId="5" r:id="rId1"/>
  </sheets>
  <definedNames>
    <definedName name="_Toc185230695" localSheetId="0">'Tehničar za 3D'!$B$4</definedName>
    <definedName name="_Toc185230701" localSheetId="0">'Tehničar za 3D'!$B$7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5" l="1"/>
  <c r="N30" i="5"/>
  <c r="O30" i="5"/>
  <c r="P30" i="5"/>
  <c r="Q30" i="5"/>
  <c r="R30" i="5"/>
  <c r="M31" i="5"/>
  <c r="N31" i="5"/>
  <c r="O31" i="5"/>
  <c r="P31" i="5"/>
  <c r="Q31" i="5"/>
  <c r="R31" i="5"/>
  <c r="M32" i="5"/>
  <c r="N32" i="5"/>
  <c r="O32" i="5"/>
  <c r="P32" i="5"/>
  <c r="Q32" i="5"/>
  <c r="R32" i="5"/>
  <c r="M33" i="5"/>
  <c r="N33" i="5"/>
  <c r="O33" i="5"/>
  <c r="P33" i="5"/>
  <c r="Q33" i="5"/>
  <c r="R33" i="5"/>
  <c r="M34" i="5"/>
  <c r="N34" i="5"/>
  <c r="O34" i="5"/>
  <c r="P34" i="5"/>
  <c r="Q34" i="5"/>
  <c r="R34" i="5"/>
  <c r="M35" i="5"/>
  <c r="N35" i="5"/>
  <c r="O35" i="5"/>
  <c r="P35" i="5"/>
  <c r="Q35" i="5"/>
  <c r="R35" i="5"/>
  <c r="T35" i="5"/>
  <c r="L30" i="5"/>
  <c r="L31" i="5"/>
  <c r="L32" i="5"/>
  <c r="L33" i="5"/>
  <c r="L34" i="5"/>
  <c r="L35" i="5"/>
  <c r="J30" i="5"/>
  <c r="K30" i="5"/>
  <c r="J31" i="5"/>
  <c r="K31" i="5"/>
  <c r="J32" i="5"/>
  <c r="K32" i="5"/>
  <c r="J33" i="5"/>
  <c r="K33" i="5"/>
  <c r="J34" i="5"/>
  <c r="K34" i="5"/>
  <c r="J35" i="5"/>
  <c r="K35" i="5"/>
  <c r="R29" i="5"/>
  <c r="Q29" i="5"/>
  <c r="P29" i="5"/>
  <c r="O29" i="5"/>
  <c r="N29" i="5"/>
  <c r="M29" i="5"/>
  <c r="L29" i="5"/>
  <c r="K29" i="5"/>
  <c r="J29" i="5"/>
  <c r="C36" i="5"/>
  <c r="R44" i="5"/>
  <c r="Q44" i="5"/>
  <c r="P44" i="5"/>
  <c r="O44" i="5"/>
  <c r="N44" i="5"/>
  <c r="M44" i="5"/>
  <c r="L44" i="5"/>
  <c r="K44" i="5"/>
  <c r="J44" i="5"/>
  <c r="R43" i="5"/>
  <c r="Q43" i="5"/>
  <c r="P43" i="5"/>
  <c r="O43" i="5"/>
  <c r="N43" i="5"/>
  <c r="M43" i="5"/>
  <c r="L43" i="5"/>
  <c r="K43" i="5"/>
  <c r="J43" i="5"/>
  <c r="R42" i="5"/>
  <c r="Q42" i="5"/>
  <c r="P42" i="5"/>
  <c r="O42" i="5"/>
  <c r="N42" i="5"/>
  <c r="M42" i="5"/>
  <c r="L42" i="5"/>
  <c r="K42" i="5"/>
  <c r="J42" i="5"/>
  <c r="R41" i="5"/>
  <c r="Q41" i="5"/>
  <c r="P41" i="5"/>
  <c r="O41" i="5"/>
  <c r="N41" i="5"/>
  <c r="M41" i="5"/>
  <c r="L41" i="5"/>
  <c r="K41" i="5"/>
  <c r="J41" i="5"/>
  <c r="R40" i="5"/>
  <c r="Q40" i="5"/>
  <c r="P40" i="5"/>
  <c r="O40" i="5"/>
  <c r="N40" i="5"/>
  <c r="M40" i="5"/>
  <c r="L40" i="5"/>
  <c r="K40" i="5"/>
  <c r="J40" i="5"/>
  <c r="R39" i="5"/>
  <c r="Q39" i="5"/>
  <c r="P39" i="5"/>
  <c r="O39" i="5"/>
  <c r="N39" i="5"/>
  <c r="M39" i="5"/>
  <c r="L39" i="5"/>
  <c r="K39" i="5"/>
  <c r="J39" i="5"/>
  <c r="R38" i="5"/>
  <c r="Q38" i="5"/>
  <c r="P38" i="5"/>
  <c r="O38" i="5"/>
  <c r="N38" i="5"/>
  <c r="M38" i="5"/>
  <c r="L38" i="5"/>
  <c r="K38" i="5"/>
  <c r="J38" i="5"/>
  <c r="C28" i="5"/>
  <c r="R27" i="5"/>
  <c r="Q27" i="5"/>
  <c r="P27" i="5"/>
  <c r="O27" i="5"/>
  <c r="N27" i="5"/>
  <c r="M27" i="5"/>
  <c r="L27" i="5"/>
  <c r="K27" i="5"/>
  <c r="J27" i="5"/>
  <c r="R26" i="5"/>
  <c r="Q26" i="5"/>
  <c r="P26" i="5"/>
  <c r="O26" i="5"/>
  <c r="N26" i="5"/>
  <c r="M26" i="5"/>
  <c r="L26" i="5"/>
  <c r="K26" i="5"/>
  <c r="J26" i="5"/>
  <c r="R25" i="5"/>
  <c r="Q25" i="5"/>
  <c r="P25" i="5"/>
  <c r="O25" i="5"/>
  <c r="N25" i="5"/>
  <c r="M25" i="5"/>
  <c r="L25" i="5"/>
  <c r="K25" i="5"/>
  <c r="J25" i="5"/>
  <c r="R24" i="5"/>
  <c r="Q24" i="5"/>
  <c r="P24" i="5"/>
  <c r="O24" i="5"/>
  <c r="N24" i="5"/>
  <c r="M24" i="5"/>
  <c r="L24" i="5"/>
  <c r="K24" i="5"/>
  <c r="J24" i="5"/>
  <c r="R23" i="5"/>
  <c r="Q23" i="5"/>
  <c r="P23" i="5"/>
  <c r="O23" i="5"/>
  <c r="N23" i="5"/>
  <c r="M23" i="5"/>
  <c r="L23" i="5"/>
  <c r="K23" i="5"/>
  <c r="J23" i="5"/>
  <c r="R22" i="5"/>
  <c r="Q22" i="5"/>
  <c r="P22" i="5"/>
  <c r="O22" i="5"/>
  <c r="N22" i="5"/>
  <c r="M22" i="5"/>
  <c r="L22" i="5"/>
  <c r="K22" i="5"/>
  <c r="J22" i="5"/>
  <c r="R21" i="5"/>
  <c r="Q21" i="5"/>
  <c r="P21" i="5"/>
  <c r="O21" i="5"/>
  <c r="N21" i="5"/>
  <c r="M21" i="5"/>
  <c r="L21" i="5"/>
  <c r="K21" i="5"/>
  <c r="J21" i="5"/>
  <c r="C20" i="5"/>
  <c r="R19" i="5"/>
  <c r="Q19" i="5"/>
  <c r="P19" i="5"/>
  <c r="O19" i="5"/>
  <c r="N19" i="5"/>
  <c r="M19" i="5"/>
  <c r="L19" i="5"/>
  <c r="K19" i="5"/>
  <c r="J19" i="5"/>
  <c r="R18" i="5"/>
  <c r="Q18" i="5"/>
  <c r="P18" i="5"/>
  <c r="O18" i="5"/>
  <c r="N18" i="5"/>
  <c r="M18" i="5"/>
  <c r="L18" i="5"/>
  <c r="K18" i="5"/>
  <c r="J18" i="5"/>
  <c r="R17" i="5"/>
  <c r="Q17" i="5"/>
  <c r="P17" i="5"/>
  <c r="O17" i="5"/>
  <c r="N17" i="5"/>
  <c r="M17" i="5"/>
  <c r="L17" i="5"/>
  <c r="K17" i="5"/>
  <c r="J17" i="5"/>
  <c r="R16" i="5"/>
  <c r="Q16" i="5"/>
  <c r="P16" i="5"/>
  <c r="O16" i="5"/>
  <c r="N16" i="5"/>
  <c r="M16" i="5"/>
  <c r="L16" i="5"/>
  <c r="K16" i="5"/>
  <c r="J16" i="5"/>
  <c r="R15" i="5"/>
  <c r="Q15" i="5"/>
  <c r="P15" i="5"/>
  <c r="O15" i="5"/>
  <c r="N15" i="5"/>
  <c r="M15" i="5"/>
  <c r="L15" i="5"/>
  <c r="K15" i="5"/>
  <c r="J15" i="5"/>
  <c r="R14" i="5"/>
  <c r="Q14" i="5"/>
  <c r="P14" i="5"/>
  <c r="O14" i="5"/>
  <c r="N14" i="5"/>
  <c r="M14" i="5"/>
  <c r="L14" i="5"/>
  <c r="K14" i="5"/>
  <c r="J14" i="5"/>
  <c r="R13" i="5"/>
  <c r="Q13" i="5"/>
  <c r="P13" i="5"/>
  <c r="O13" i="5"/>
  <c r="N13" i="5"/>
  <c r="M13" i="5"/>
  <c r="L13" i="5"/>
  <c r="K13" i="5"/>
  <c r="J13" i="5"/>
  <c r="R12" i="5"/>
  <c r="Q12" i="5"/>
  <c r="P12" i="5"/>
  <c r="O12" i="5"/>
  <c r="N12" i="5"/>
  <c r="M12" i="5"/>
  <c r="L12" i="5"/>
  <c r="K12" i="5"/>
  <c r="J12" i="5"/>
  <c r="C11" i="5"/>
  <c r="R10" i="5"/>
  <c r="Q10" i="5"/>
  <c r="P10" i="5"/>
  <c r="O10" i="5"/>
  <c r="N10" i="5"/>
  <c r="M10" i="5"/>
  <c r="L10" i="5"/>
  <c r="K10" i="5"/>
  <c r="J10" i="5"/>
  <c r="R9" i="5"/>
  <c r="Q9" i="5"/>
  <c r="P9" i="5"/>
  <c r="O9" i="5"/>
  <c r="N9" i="5"/>
  <c r="M9" i="5"/>
  <c r="L9" i="5"/>
  <c r="K9" i="5"/>
  <c r="J9" i="5"/>
  <c r="R8" i="5"/>
  <c r="Q8" i="5"/>
  <c r="P8" i="5"/>
  <c r="O8" i="5"/>
  <c r="N8" i="5"/>
  <c r="M8" i="5"/>
  <c r="L8" i="5"/>
  <c r="K8" i="5"/>
  <c r="J8" i="5"/>
  <c r="R7" i="5"/>
  <c r="Q7" i="5"/>
  <c r="P7" i="5"/>
  <c r="O7" i="5"/>
  <c r="N7" i="5"/>
  <c r="M7" i="5"/>
  <c r="L7" i="5"/>
  <c r="K7" i="5"/>
  <c r="J7" i="5"/>
  <c r="R6" i="5"/>
  <c r="Q6" i="5"/>
  <c r="P6" i="5"/>
  <c r="O6" i="5"/>
  <c r="N6" i="5"/>
  <c r="M6" i="5"/>
  <c r="L6" i="5"/>
  <c r="K6" i="5"/>
  <c r="J6" i="5"/>
  <c r="R5" i="5"/>
  <c r="Q5" i="5"/>
  <c r="P5" i="5"/>
  <c r="O5" i="5"/>
  <c r="N5" i="5"/>
  <c r="M5" i="5"/>
  <c r="L5" i="5"/>
  <c r="K5" i="5"/>
  <c r="J5" i="5"/>
  <c r="R4" i="5"/>
  <c r="Q4" i="5"/>
  <c r="P4" i="5"/>
  <c r="O4" i="5"/>
  <c r="N4" i="5"/>
  <c r="M4" i="5"/>
  <c r="L4" i="5"/>
  <c r="K4" i="5"/>
  <c r="J4" i="5"/>
  <c r="R3" i="5"/>
  <c r="Q3" i="5"/>
  <c r="P3" i="5"/>
  <c r="O3" i="5"/>
  <c r="N3" i="5"/>
  <c r="M3" i="5"/>
  <c r="L3" i="5"/>
  <c r="K3" i="5"/>
  <c r="J3" i="5"/>
  <c r="R2" i="5"/>
  <c r="Q2" i="5"/>
  <c r="P2" i="5"/>
  <c r="O2" i="5"/>
  <c r="N2" i="5"/>
  <c r="L2" i="5"/>
  <c r="K2" i="5"/>
  <c r="J2" i="5"/>
  <c r="S21" i="5" l="1"/>
  <c r="T40" i="5"/>
  <c r="S35" i="5"/>
  <c r="T33" i="5"/>
  <c r="T42" i="5"/>
  <c r="S30" i="5"/>
  <c r="T31" i="5"/>
  <c r="S26" i="5"/>
  <c r="T43" i="5"/>
  <c r="T34" i="5"/>
  <c r="S34" i="5"/>
  <c r="T15" i="5"/>
  <c r="S42" i="5"/>
  <c r="M36" i="5"/>
  <c r="O36" i="5"/>
  <c r="S33" i="5"/>
  <c r="P36" i="5"/>
  <c r="Q36" i="5"/>
  <c r="S44" i="5"/>
  <c r="K36" i="5"/>
  <c r="J36" i="5"/>
  <c r="S31" i="5"/>
  <c r="R36" i="5"/>
  <c r="T30" i="5"/>
  <c r="S29" i="5"/>
  <c r="T32" i="5"/>
  <c r="T29" i="5"/>
  <c r="S32" i="5"/>
  <c r="S41" i="5"/>
  <c r="N36" i="5"/>
  <c r="S39" i="5"/>
  <c r="T9" i="5"/>
  <c r="S8" i="5"/>
  <c r="T8" i="5"/>
  <c r="S6" i="5"/>
  <c r="S7" i="5"/>
  <c r="T17" i="5"/>
  <c r="S9" i="5"/>
  <c r="T7" i="5"/>
  <c r="S40" i="5"/>
  <c r="T27" i="5"/>
  <c r="T4" i="5"/>
  <c r="S19" i="5"/>
  <c r="S5" i="5"/>
  <c r="T5" i="5"/>
  <c r="S25" i="5"/>
  <c r="S2" i="5"/>
  <c r="T19" i="5"/>
  <c r="T39" i="5"/>
  <c r="S17" i="5"/>
  <c r="S22" i="5"/>
  <c r="S18" i="5"/>
  <c r="S23" i="5"/>
  <c r="T18" i="5"/>
  <c r="T23" i="5"/>
  <c r="Q28" i="5"/>
  <c r="R11" i="5"/>
  <c r="S16" i="5"/>
  <c r="T6" i="5"/>
  <c r="T12" i="5"/>
  <c r="S38" i="5"/>
  <c r="R28" i="5"/>
  <c r="S14" i="5"/>
  <c r="S12" i="5"/>
  <c r="T38" i="5"/>
  <c r="N11" i="5"/>
  <c r="O11" i="5"/>
  <c r="S27" i="5"/>
  <c r="S43" i="5"/>
  <c r="N20" i="5"/>
  <c r="S4" i="5"/>
  <c r="S10" i="5"/>
  <c r="T10" i="5"/>
  <c r="J20" i="5"/>
  <c r="J11" i="5"/>
  <c r="K20" i="5"/>
  <c r="T26" i="5"/>
  <c r="M11" i="5"/>
  <c r="K28" i="5"/>
  <c r="R20" i="5"/>
  <c r="N28" i="5"/>
  <c r="M20" i="5"/>
  <c r="T25" i="5"/>
  <c r="T21" i="5"/>
  <c r="P20" i="5"/>
  <c r="Q20" i="5"/>
  <c r="P11" i="5"/>
  <c r="Q11" i="5"/>
  <c r="K11" i="5"/>
  <c r="T24" i="5"/>
  <c r="T44" i="5"/>
  <c r="T14" i="5"/>
  <c r="J28" i="5"/>
  <c r="T41" i="5"/>
  <c r="O20" i="5"/>
  <c r="T16" i="5"/>
  <c r="P28" i="5"/>
  <c r="O28" i="5"/>
  <c r="T22" i="5"/>
  <c r="S13" i="5"/>
  <c r="S24" i="5"/>
  <c r="T13" i="5"/>
  <c r="S3" i="5"/>
  <c r="S15" i="5"/>
  <c r="T3" i="5"/>
  <c r="M28" i="5"/>
  <c r="T2" i="5"/>
  <c r="T36" i="5" l="1"/>
  <c r="W65" i="5" s="1"/>
  <c r="S36" i="5"/>
  <c r="V65" i="5" s="1"/>
  <c r="S28" i="5"/>
  <c r="V49" i="5" s="1"/>
  <c r="T11" i="5"/>
  <c r="W17" i="5" s="1"/>
  <c r="S11" i="5"/>
  <c r="V17" i="5" s="1"/>
  <c r="T20" i="5"/>
  <c r="W33" i="5" s="1"/>
  <c r="S20" i="5"/>
  <c r="V33" i="5" s="1"/>
  <c r="T28" i="5"/>
  <c r="W49" i="5" s="1"/>
</calcChain>
</file>

<file path=xl/sharedStrings.xml><?xml version="1.0" encoding="utf-8"?>
<sst xmlns="http://schemas.openxmlformats.org/spreadsheetml/2006/main" count="68" uniqueCount="63">
  <si>
    <t>CSVET</t>
  </si>
  <si>
    <t>BROJ SATI 
OPTEREĆENJA</t>
  </si>
  <si>
    <t>MODUL</t>
  </si>
  <si>
    <t>UČENJE TEMELJENO NA RADU</t>
  </si>
  <si>
    <t>UKUPNO</t>
  </si>
  <si>
    <t>STRUKOVNI DIO</t>
  </si>
  <si>
    <t>IZBORNI DIO</t>
  </si>
  <si>
    <t>Općeobrazovni dio</t>
  </si>
  <si>
    <t>OBVEZNI STRUKOVNI DIO/RAZRED</t>
  </si>
  <si>
    <t>VPUV %
 (od - do)</t>
  </si>
  <si>
    <t>UTR %
(od - do)</t>
  </si>
  <si>
    <t>SAP %
 (od - do)</t>
  </si>
  <si>
    <t>VPUV sati
 (od - do)</t>
  </si>
  <si>
    <t>UTR sati
(od - do)</t>
  </si>
  <si>
    <t>SAP sati
 (od - do)</t>
  </si>
  <si>
    <t>VPUP+UTR
sati; min</t>
  </si>
  <si>
    <t>VPUP+UTR
sati; max</t>
  </si>
  <si>
    <t>OO dio
sati</t>
  </si>
  <si>
    <t>MAX sati
(35*35)</t>
  </si>
  <si>
    <t>UKUPNO IZBORNI DIO</t>
  </si>
  <si>
    <t>ukupno</t>
  </si>
  <si>
    <t>CSVET
UTR
min</t>
  </si>
  <si>
    <t>CSVET
UTR
max</t>
  </si>
  <si>
    <t>OO+VPUP+UTR
sati; min
UKUPNO</t>
  </si>
  <si>
    <t>OO+VPUP+UTR
sati; max
UKUPNO</t>
  </si>
  <si>
    <t>ZAŠTITA NA RADU I ZAŠTITA OD POŽARA</t>
  </si>
  <si>
    <t xml:space="preserve">GRAFIČKO KOMUNICIRANJE </t>
  </si>
  <si>
    <t>TEHNIČKA MEHANIKA</t>
  </si>
  <si>
    <t xml:space="preserve">OSNOVE DIZAJNIRANJA 3D PROIZVODA  </t>
  </si>
  <si>
    <t xml:space="preserve">PRECIZNA MJERENJA </t>
  </si>
  <si>
    <t xml:space="preserve">RAČUNALNO SKLOPOVLJE  </t>
  </si>
  <si>
    <t xml:space="preserve">POSLOVNO KOMUNICIRANJE  </t>
  </si>
  <si>
    <t>DIGITALNO CRTANJE I OBLIKOVANJE</t>
  </si>
  <si>
    <t xml:space="preserve">TEHNIČKI MATERIJALI </t>
  </si>
  <si>
    <t xml:space="preserve">PRIMJENJENO OBLIKOVANJE I ANIMIRANJE </t>
  </si>
  <si>
    <t xml:space="preserve">ANATOMIJA 3D MODELA </t>
  </si>
  <si>
    <t xml:space="preserve">UGRADNJA ARMATURE U 3D MODEL </t>
  </si>
  <si>
    <t xml:space="preserve">ODRŽAVANJE 3D UREĐAJA  </t>
  </si>
  <si>
    <t xml:space="preserve">ELEKTROTEHNIKA I ELEKTRONIKA </t>
  </si>
  <si>
    <t xml:space="preserve">ORGANSKO MODELIRANJE </t>
  </si>
  <si>
    <t xml:space="preserve">GENERATIVNI DIZAJN </t>
  </si>
  <si>
    <t xml:space="preserve">STROJNI ELEMENTI </t>
  </si>
  <si>
    <t xml:space="preserve">TEHNOLOŠKI PROCESI NA KLASIČNIM STROJEVIMA </t>
  </si>
  <si>
    <t xml:space="preserve">ADITIVNE TEHNOLOGIJE </t>
  </si>
  <si>
    <t xml:space="preserve">SKENIRANJE I ISPIS 3D MODELA </t>
  </si>
  <si>
    <t xml:space="preserve">DIGITALIZACIJA SADRŽAJA POMOĆU IKT TEHNOLOGIJA </t>
  </si>
  <si>
    <t xml:space="preserve">FOTOGRAMETRIJA </t>
  </si>
  <si>
    <t xml:space="preserve">IZRADA 3D MODELA </t>
  </si>
  <si>
    <t xml:space="preserve">DIZAJN PROIZVODA POMOĆU RAČUNALA </t>
  </si>
  <si>
    <t xml:space="preserve">KONSTRUKCIJE </t>
  </si>
  <si>
    <t xml:space="preserve">CAD/CAM TOKARENJE </t>
  </si>
  <si>
    <t xml:space="preserve">CNC STROJEVI </t>
  </si>
  <si>
    <t>ČOVJEK I ZDRAVLJE</t>
  </si>
  <si>
    <t>PROŠIRENA STVARNOST</t>
  </si>
  <si>
    <t xml:space="preserve">EKONOMSKI ČIMBENICI U 3D TEHNOLOGIJAMA </t>
  </si>
  <si>
    <t xml:space="preserve">NAPREDNA ANIMACIJA </t>
  </si>
  <si>
    <t>IZRADA PROJEKTA</t>
  </si>
  <si>
    <t>POVRATNO INŽENJERSTVO</t>
  </si>
  <si>
    <t xml:space="preserve">CAD/CAM GLODANJE </t>
  </si>
  <si>
    <t>NEKONVENCIONALNI POSTUPCI OBRADE</t>
  </si>
  <si>
    <t xml:space="preserve">3D MODELIRANJE U PROTETICI I MEDICINI </t>
  </si>
  <si>
    <t>ALATI ZA POKRETANJE INTERAKTIVNOG SADRŽAJA</t>
  </si>
  <si>
    <t xml:space="preserve">NEKONVENCIONALNO POVRATNO INŽENJERSTVO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</si>
</sst>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2" fillId="4" borderId="1" xfId="1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2" fontId="2" fillId="5" borderId="1" xfId="1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5" fillId="5" borderId="0" xfId="0" applyNumberFormat="1" applyFont="1" applyFill="1" applyAlignment="1">
      <alignment vertical="center"/>
    </xf>
    <xf numFmtId="2" fontId="2" fillId="0" borderId="0" xfId="0" applyNumberFormat="1" applyFont="1" applyAlignment="1">
      <alignment vertical="center"/>
    </xf>
    <xf numFmtId="2" fontId="5" fillId="5" borderId="0" xfId="0" applyNumberFormat="1" applyFont="1" applyFill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9" fillId="5" borderId="1" xfId="0" applyNumberFormat="1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6" fillId="0" borderId="0" xfId="0" applyFont="1"/>
    <xf numFmtId="2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92549-8FE5-4582-A7D3-6C5C01372B4B}">
  <dimension ref="A1:X82"/>
  <sheetViews>
    <sheetView tabSelected="1" workbookViewId="0">
      <pane ySplit="1" topLeftCell="A19" activePane="bottomLeft" state="frozen"/>
      <selection pane="bottomLeft" activeCell="P7" sqref="P7"/>
    </sheetView>
  </sheetViews>
  <sheetFormatPr defaultColWidth="9.28515625" defaultRowHeight="12.75" x14ac:dyDescent="0.25"/>
  <cols>
    <col min="1" max="1" width="11.7109375" style="8" customWidth="1"/>
    <col min="2" max="2" width="33.7109375" style="22" customWidth="1"/>
    <col min="3" max="3" width="6.42578125" style="8" customWidth="1"/>
    <col min="4" max="9" width="5.7109375" style="8" customWidth="1"/>
    <col min="10" max="11" width="7.140625" style="8" customWidth="1"/>
    <col min="12" max="12" width="9" style="8" customWidth="1"/>
    <col min="13" max="13" width="7.85546875" style="8" customWidth="1"/>
    <col min="14" max="14" width="7.7109375" style="8" customWidth="1"/>
    <col min="15" max="15" width="7.28515625" style="8" customWidth="1"/>
    <col min="16" max="16" width="7.5703125" style="8" customWidth="1"/>
    <col min="17" max="17" width="6.42578125" style="8" customWidth="1"/>
    <col min="18" max="18" width="7.42578125" style="8" customWidth="1"/>
    <col min="19" max="19" width="8.85546875" style="8" customWidth="1"/>
    <col min="20" max="20" width="9.28515625" style="8"/>
    <col min="21" max="21" width="7.42578125" style="11" customWidth="1"/>
    <col min="22" max="16384" width="9.28515625" style="11"/>
  </cols>
  <sheetData>
    <row r="1" spans="1:24" s="9" customFormat="1" ht="51" x14ac:dyDescent="0.25">
      <c r="A1" s="3" t="s">
        <v>8</v>
      </c>
      <c r="B1" s="3" t="s">
        <v>2</v>
      </c>
      <c r="C1" s="1" t="s">
        <v>0</v>
      </c>
      <c r="D1" s="64" t="s">
        <v>9</v>
      </c>
      <c r="E1" s="64"/>
      <c r="F1" s="65" t="s">
        <v>10</v>
      </c>
      <c r="G1" s="66"/>
      <c r="H1" s="64" t="s">
        <v>11</v>
      </c>
      <c r="I1" s="67"/>
      <c r="J1" s="16" t="s">
        <v>21</v>
      </c>
      <c r="K1" s="16" t="s">
        <v>22</v>
      </c>
      <c r="L1" s="3" t="s">
        <v>1</v>
      </c>
      <c r="M1" s="59" t="s">
        <v>12</v>
      </c>
      <c r="N1" s="59"/>
      <c r="O1" s="59" t="s">
        <v>13</v>
      </c>
      <c r="P1" s="60"/>
      <c r="Q1" s="59" t="s">
        <v>14</v>
      </c>
      <c r="R1" s="60"/>
      <c r="S1" s="3" t="s">
        <v>15</v>
      </c>
      <c r="T1" s="3" t="s">
        <v>16</v>
      </c>
      <c r="U1" s="3" t="s">
        <v>17</v>
      </c>
      <c r="V1" s="3" t="s">
        <v>23</v>
      </c>
      <c r="W1" s="3" t="s">
        <v>24</v>
      </c>
      <c r="X1" s="3" t="s">
        <v>18</v>
      </c>
    </row>
    <row r="2" spans="1:24" ht="12.95" customHeight="1" x14ac:dyDescent="0.25">
      <c r="A2" s="3">
        <v>1</v>
      </c>
      <c r="B2" s="50" t="s">
        <v>25</v>
      </c>
      <c r="C2" s="51">
        <v>1</v>
      </c>
      <c r="D2" s="52">
        <v>40</v>
      </c>
      <c r="E2" s="52">
        <v>50</v>
      </c>
      <c r="F2" s="53">
        <v>30</v>
      </c>
      <c r="G2" s="53">
        <v>40</v>
      </c>
      <c r="H2" s="52">
        <v>10</v>
      </c>
      <c r="I2" s="52">
        <v>20</v>
      </c>
      <c r="J2" s="54">
        <f>C2*F2/100</f>
        <v>0.3</v>
      </c>
      <c r="K2" s="54">
        <f>C2*G2/100</f>
        <v>0.4</v>
      </c>
      <c r="L2" s="55">
        <f>C2*25</f>
        <v>25</v>
      </c>
      <c r="M2" s="58" t="s">
        <v>12</v>
      </c>
      <c r="N2" s="56">
        <f>C2*25*E2/100</f>
        <v>12.5</v>
      </c>
      <c r="O2" s="56">
        <f>C2*25*F2/100</f>
        <v>7.5</v>
      </c>
      <c r="P2" s="56">
        <f>C2*25*G2/100</f>
        <v>10</v>
      </c>
      <c r="Q2" s="56">
        <f>C2*25*H2/100</f>
        <v>2.5</v>
      </c>
      <c r="R2" s="56">
        <f>C2*25*I2/100</f>
        <v>5</v>
      </c>
      <c r="S2" s="56" t="e">
        <f>M2+O2</f>
        <v>#VALUE!</v>
      </c>
      <c r="T2" s="56">
        <f>N2+P2</f>
        <v>22.5</v>
      </c>
      <c r="U2" s="42"/>
      <c r="V2" s="42"/>
      <c r="W2" s="42"/>
      <c r="X2" s="42"/>
    </row>
    <row r="3" spans="1:24" ht="12.95" customHeight="1" x14ac:dyDescent="0.25">
      <c r="A3" s="3">
        <v>1</v>
      </c>
      <c r="B3" s="17" t="s">
        <v>26</v>
      </c>
      <c r="C3" s="4">
        <v>5</v>
      </c>
      <c r="D3" s="6">
        <v>30</v>
      </c>
      <c r="E3" s="6">
        <v>50</v>
      </c>
      <c r="F3" s="5">
        <v>40</v>
      </c>
      <c r="G3" s="5">
        <v>50</v>
      </c>
      <c r="H3" s="6">
        <v>10</v>
      </c>
      <c r="I3" s="6">
        <v>20</v>
      </c>
      <c r="J3" s="14">
        <f t="shared" ref="J3:J10" si="0">C3*F3/100</f>
        <v>2</v>
      </c>
      <c r="K3" s="14">
        <f t="shared" ref="K3:K10" si="1">C3*G3/100</f>
        <v>2.5</v>
      </c>
      <c r="L3" s="38">
        <f t="shared" ref="L3:L10" si="2">C3*25</f>
        <v>125</v>
      </c>
      <c r="M3" s="35">
        <f t="shared" ref="M3:M10" si="3">C3*25*D3/100</f>
        <v>37.5</v>
      </c>
      <c r="N3" s="35">
        <f t="shared" ref="N3:N27" si="4">C3*25*E3/100</f>
        <v>62.5</v>
      </c>
      <c r="O3" s="35">
        <f t="shared" ref="O3:O27" si="5">C3*25*F3/100</f>
        <v>50</v>
      </c>
      <c r="P3" s="35">
        <f t="shared" ref="P3:P27" si="6">C3*25*G3/100</f>
        <v>62.5</v>
      </c>
      <c r="Q3" s="35">
        <f t="shared" ref="Q3:Q19" si="7">C3*25*H3/100</f>
        <v>12.5</v>
      </c>
      <c r="R3" s="35">
        <f t="shared" ref="R3:R27" si="8">C3*25*I3/100</f>
        <v>25</v>
      </c>
      <c r="S3" s="35">
        <f t="shared" ref="S3:T12" si="9">M3+O3</f>
        <v>87.5</v>
      </c>
      <c r="T3" s="35">
        <f t="shared" si="9"/>
        <v>125</v>
      </c>
      <c r="U3" s="42"/>
      <c r="V3" s="42"/>
      <c r="W3" s="42"/>
      <c r="X3" s="42"/>
    </row>
    <row r="4" spans="1:24" ht="12.95" customHeight="1" x14ac:dyDescent="0.2">
      <c r="A4" s="3">
        <v>1</v>
      </c>
      <c r="B4" s="57" t="s">
        <v>27</v>
      </c>
      <c r="C4" s="4">
        <v>5</v>
      </c>
      <c r="D4" s="6">
        <v>30</v>
      </c>
      <c r="E4" s="6">
        <v>50</v>
      </c>
      <c r="F4" s="5">
        <v>40</v>
      </c>
      <c r="G4" s="5">
        <v>50</v>
      </c>
      <c r="H4" s="6">
        <v>10</v>
      </c>
      <c r="I4" s="6">
        <v>20</v>
      </c>
      <c r="J4" s="14">
        <f t="shared" si="0"/>
        <v>2</v>
      </c>
      <c r="K4" s="14">
        <f t="shared" si="1"/>
        <v>2.5</v>
      </c>
      <c r="L4" s="38">
        <f t="shared" si="2"/>
        <v>125</v>
      </c>
      <c r="M4" s="35">
        <f t="shared" si="3"/>
        <v>37.5</v>
      </c>
      <c r="N4" s="35">
        <f t="shared" si="4"/>
        <v>62.5</v>
      </c>
      <c r="O4" s="35">
        <f t="shared" si="5"/>
        <v>50</v>
      </c>
      <c r="P4" s="35">
        <f t="shared" si="6"/>
        <v>62.5</v>
      </c>
      <c r="Q4" s="35">
        <f t="shared" si="7"/>
        <v>12.5</v>
      </c>
      <c r="R4" s="35">
        <f t="shared" si="8"/>
        <v>25</v>
      </c>
      <c r="S4" s="35">
        <f t="shared" si="9"/>
        <v>87.5</v>
      </c>
      <c r="T4" s="35">
        <f t="shared" si="9"/>
        <v>125</v>
      </c>
      <c r="U4" s="42"/>
      <c r="V4" s="42"/>
      <c r="W4" s="42"/>
      <c r="X4" s="42"/>
    </row>
    <row r="5" spans="1:24" ht="12.4" customHeight="1" x14ac:dyDescent="0.25">
      <c r="A5" s="3">
        <v>1</v>
      </c>
      <c r="B5" s="17" t="s">
        <v>28</v>
      </c>
      <c r="C5" s="4">
        <v>4</v>
      </c>
      <c r="D5" s="6">
        <v>30</v>
      </c>
      <c r="E5" s="6">
        <v>40</v>
      </c>
      <c r="F5" s="5">
        <v>40</v>
      </c>
      <c r="G5" s="5">
        <v>50</v>
      </c>
      <c r="H5" s="6">
        <v>10</v>
      </c>
      <c r="I5" s="6">
        <v>20</v>
      </c>
      <c r="J5" s="14">
        <f t="shared" si="0"/>
        <v>1.6</v>
      </c>
      <c r="K5" s="14">
        <f t="shared" si="1"/>
        <v>2</v>
      </c>
      <c r="L5" s="38">
        <f t="shared" si="2"/>
        <v>100</v>
      </c>
      <c r="M5" s="35">
        <f t="shared" si="3"/>
        <v>30</v>
      </c>
      <c r="N5" s="35">
        <f t="shared" si="4"/>
        <v>40</v>
      </c>
      <c r="O5" s="35">
        <f t="shared" si="5"/>
        <v>40</v>
      </c>
      <c r="P5" s="35">
        <f t="shared" si="6"/>
        <v>50</v>
      </c>
      <c r="Q5" s="35">
        <f t="shared" si="7"/>
        <v>10</v>
      </c>
      <c r="R5" s="35">
        <f t="shared" si="8"/>
        <v>20</v>
      </c>
      <c r="S5" s="35">
        <f t="shared" si="9"/>
        <v>70</v>
      </c>
      <c r="T5" s="35">
        <f t="shared" si="9"/>
        <v>90</v>
      </c>
      <c r="U5" s="42"/>
      <c r="V5" s="42"/>
      <c r="W5" s="42"/>
      <c r="X5" s="42"/>
    </row>
    <row r="6" spans="1:24" ht="12.95" customHeight="1" x14ac:dyDescent="0.25">
      <c r="A6" s="3">
        <v>1</v>
      </c>
      <c r="B6" s="17" t="s">
        <v>29</v>
      </c>
      <c r="C6" s="4">
        <v>4</v>
      </c>
      <c r="D6" s="6">
        <v>30</v>
      </c>
      <c r="E6" s="6">
        <v>40</v>
      </c>
      <c r="F6" s="5">
        <v>40</v>
      </c>
      <c r="G6" s="5">
        <v>50</v>
      </c>
      <c r="H6" s="6">
        <v>10</v>
      </c>
      <c r="I6" s="6">
        <v>20</v>
      </c>
      <c r="J6" s="14">
        <f t="shared" si="0"/>
        <v>1.6</v>
      </c>
      <c r="K6" s="14">
        <f t="shared" si="1"/>
        <v>2</v>
      </c>
      <c r="L6" s="38">
        <f t="shared" si="2"/>
        <v>100</v>
      </c>
      <c r="M6" s="35">
        <f t="shared" si="3"/>
        <v>30</v>
      </c>
      <c r="N6" s="35">
        <f t="shared" si="4"/>
        <v>40</v>
      </c>
      <c r="O6" s="35">
        <f t="shared" si="5"/>
        <v>40</v>
      </c>
      <c r="P6" s="35">
        <f t="shared" si="6"/>
        <v>50</v>
      </c>
      <c r="Q6" s="35">
        <f t="shared" si="7"/>
        <v>10</v>
      </c>
      <c r="R6" s="35">
        <f t="shared" si="8"/>
        <v>20</v>
      </c>
      <c r="S6" s="35">
        <f t="shared" si="9"/>
        <v>70</v>
      </c>
      <c r="T6" s="35">
        <f t="shared" si="9"/>
        <v>90</v>
      </c>
      <c r="U6" s="42"/>
      <c r="V6" s="42"/>
      <c r="W6" s="42"/>
      <c r="X6" s="42"/>
    </row>
    <row r="7" spans="1:24" x14ac:dyDescent="0.25">
      <c r="A7" s="3">
        <v>1</v>
      </c>
      <c r="B7" s="17" t="s">
        <v>30</v>
      </c>
      <c r="C7" s="4">
        <v>3</v>
      </c>
      <c r="D7" s="6">
        <v>35</v>
      </c>
      <c r="E7" s="6">
        <v>45</v>
      </c>
      <c r="F7" s="5">
        <v>45</v>
      </c>
      <c r="G7" s="5">
        <v>60</v>
      </c>
      <c r="H7" s="6">
        <v>10</v>
      </c>
      <c r="I7" s="6">
        <v>15</v>
      </c>
      <c r="J7" s="14">
        <f t="shared" si="0"/>
        <v>1.35</v>
      </c>
      <c r="K7" s="14">
        <f t="shared" si="1"/>
        <v>1.8</v>
      </c>
      <c r="L7" s="38">
        <f t="shared" si="2"/>
        <v>75</v>
      </c>
      <c r="M7" s="35">
        <f t="shared" si="3"/>
        <v>26.25</v>
      </c>
      <c r="N7" s="35">
        <f t="shared" si="4"/>
        <v>33.75</v>
      </c>
      <c r="O7" s="35">
        <f t="shared" si="5"/>
        <v>33.75</v>
      </c>
      <c r="P7" s="35">
        <f t="shared" si="6"/>
        <v>45</v>
      </c>
      <c r="Q7" s="35">
        <f t="shared" si="7"/>
        <v>7.5</v>
      </c>
      <c r="R7" s="35">
        <f t="shared" si="8"/>
        <v>11.25</v>
      </c>
      <c r="S7" s="35">
        <f t="shared" si="9"/>
        <v>60</v>
      </c>
      <c r="T7" s="35">
        <f t="shared" si="9"/>
        <v>78.75</v>
      </c>
      <c r="U7" s="42"/>
      <c r="V7" s="42"/>
      <c r="W7" s="42"/>
      <c r="X7" s="42"/>
    </row>
    <row r="8" spans="1:24" x14ac:dyDescent="0.25">
      <c r="A8" s="3">
        <v>1</v>
      </c>
      <c r="B8" s="17" t="s">
        <v>31</v>
      </c>
      <c r="C8" s="4">
        <v>3</v>
      </c>
      <c r="D8" s="6">
        <v>35</v>
      </c>
      <c r="E8" s="6">
        <v>45</v>
      </c>
      <c r="F8" s="5">
        <v>45</v>
      </c>
      <c r="G8" s="5">
        <v>60</v>
      </c>
      <c r="H8" s="6">
        <v>10</v>
      </c>
      <c r="I8" s="6">
        <v>15</v>
      </c>
      <c r="J8" s="14">
        <f t="shared" si="0"/>
        <v>1.35</v>
      </c>
      <c r="K8" s="14">
        <f t="shared" si="1"/>
        <v>1.8</v>
      </c>
      <c r="L8" s="38">
        <f t="shared" si="2"/>
        <v>75</v>
      </c>
      <c r="M8" s="35">
        <f t="shared" si="3"/>
        <v>26.25</v>
      </c>
      <c r="N8" s="35">
        <f t="shared" si="4"/>
        <v>33.75</v>
      </c>
      <c r="O8" s="35">
        <f t="shared" si="5"/>
        <v>33.75</v>
      </c>
      <c r="P8" s="35">
        <f t="shared" si="6"/>
        <v>45</v>
      </c>
      <c r="Q8" s="35">
        <f t="shared" si="7"/>
        <v>7.5</v>
      </c>
      <c r="R8" s="35">
        <f t="shared" si="8"/>
        <v>11.25</v>
      </c>
      <c r="S8" s="35">
        <f t="shared" si="9"/>
        <v>60</v>
      </c>
      <c r="T8" s="35">
        <f t="shared" si="9"/>
        <v>78.75</v>
      </c>
      <c r="U8" s="42"/>
      <c r="V8" s="42"/>
      <c r="W8" s="42"/>
      <c r="X8" s="42"/>
    </row>
    <row r="9" spans="1:24" x14ac:dyDescent="0.25">
      <c r="A9" s="3">
        <v>1</v>
      </c>
      <c r="B9" s="17" t="s">
        <v>32</v>
      </c>
      <c r="C9" s="4">
        <v>6</v>
      </c>
      <c r="D9" s="6">
        <v>30</v>
      </c>
      <c r="E9" s="6">
        <v>40</v>
      </c>
      <c r="F9" s="5">
        <v>40</v>
      </c>
      <c r="G9" s="5">
        <v>50</v>
      </c>
      <c r="H9" s="6">
        <v>10</v>
      </c>
      <c r="I9" s="6">
        <v>20</v>
      </c>
      <c r="J9" s="14">
        <f t="shared" si="0"/>
        <v>2.4</v>
      </c>
      <c r="K9" s="14">
        <f t="shared" si="1"/>
        <v>3</v>
      </c>
      <c r="L9" s="38">
        <f t="shared" si="2"/>
        <v>150</v>
      </c>
      <c r="M9" s="35">
        <f t="shared" si="3"/>
        <v>45</v>
      </c>
      <c r="N9" s="35">
        <f t="shared" si="4"/>
        <v>60</v>
      </c>
      <c r="O9" s="35">
        <f t="shared" si="5"/>
        <v>60</v>
      </c>
      <c r="P9" s="35">
        <f t="shared" si="6"/>
        <v>75</v>
      </c>
      <c r="Q9" s="35">
        <f t="shared" si="7"/>
        <v>15</v>
      </c>
      <c r="R9" s="35">
        <f t="shared" si="8"/>
        <v>30</v>
      </c>
      <c r="S9" s="35">
        <f t="shared" si="9"/>
        <v>105</v>
      </c>
      <c r="T9" s="35">
        <f t="shared" si="9"/>
        <v>135</v>
      </c>
      <c r="U9" s="42"/>
      <c r="V9" s="42"/>
      <c r="W9" s="42"/>
      <c r="X9" s="42"/>
    </row>
    <row r="10" spans="1:24" x14ac:dyDescent="0.25">
      <c r="A10" s="3">
        <v>1</v>
      </c>
      <c r="B10" s="17" t="s">
        <v>33</v>
      </c>
      <c r="C10" s="4">
        <v>6</v>
      </c>
      <c r="D10" s="6">
        <v>40</v>
      </c>
      <c r="E10" s="6">
        <v>50</v>
      </c>
      <c r="F10" s="5">
        <v>30</v>
      </c>
      <c r="G10" s="5">
        <v>40</v>
      </c>
      <c r="H10" s="6">
        <v>10</v>
      </c>
      <c r="I10" s="6">
        <v>15</v>
      </c>
      <c r="J10" s="14">
        <f t="shared" si="0"/>
        <v>1.8</v>
      </c>
      <c r="K10" s="14">
        <f t="shared" si="1"/>
        <v>2.4</v>
      </c>
      <c r="L10" s="38">
        <f t="shared" si="2"/>
        <v>150</v>
      </c>
      <c r="M10" s="35">
        <f t="shared" si="3"/>
        <v>60</v>
      </c>
      <c r="N10" s="35">
        <f t="shared" si="4"/>
        <v>75</v>
      </c>
      <c r="O10" s="35">
        <f t="shared" si="5"/>
        <v>45</v>
      </c>
      <c r="P10" s="35">
        <f t="shared" si="6"/>
        <v>60</v>
      </c>
      <c r="Q10" s="35">
        <f t="shared" si="7"/>
        <v>15</v>
      </c>
      <c r="R10" s="35">
        <f t="shared" si="8"/>
        <v>22.5</v>
      </c>
      <c r="S10" s="35">
        <f t="shared" si="9"/>
        <v>105</v>
      </c>
      <c r="T10" s="35">
        <f t="shared" si="9"/>
        <v>135</v>
      </c>
      <c r="U10" s="42"/>
      <c r="V10" s="42"/>
      <c r="W10" s="42"/>
      <c r="X10" s="42"/>
    </row>
    <row r="11" spans="1:24" x14ac:dyDescent="0.25">
      <c r="A11" s="24" t="s">
        <v>20</v>
      </c>
      <c r="B11" s="25"/>
      <c r="C11" s="32">
        <f>SUM(C2:C10)</f>
        <v>37</v>
      </c>
      <c r="D11" s="26"/>
      <c r="E11" s="26"/>
      <c r="F11" s="26"/>
      <c r="G11" s="26"/>
      <c r="H11" s="26"/>
      <c r="I11" s="26"/>
      <c r="J11" s="32">
        <f>SUM(J2:J10)</f>
        <v>14.4</v>
      </c>
      <c r="K11" s="32">
        <f>SUM(K2:K10)</f>
        <v>18.399999999999999</v>
      </c>
      <c r="L11" s="39"/>
      <c r="M11" s="32">
        <f t="shared" ref="M11:T11" si="10">SUM(M2:M10)</f>
        <v>292.5</v>
      </c>
      <c r="N11" s="32">
        <f t="shared" si="10"/>
        <v>420</v>
      </c>
      <c r="O11" s="32">
        <f t="shared" si="10"/>
        <v>360</v>
      </c>
      <c r="P11" s="32">
        <f t="shared" si="10"/>
        <v>460</v>
      </c>
      <c r="Q11" s="32">
        <f t="shared" si="10"/>
        <v>92.5</v>
      </c>
      <c r="R11" s="32">
        <f t="shared" si="10"/>
        <v>170</v>
      </c>
      <c r="S11" s="37" t="e">
        <f t="shared" si="10"/>
        <v>#VALUE!</v>
      </c>
      <c r="T11" s="37">
        <f t="shared" si="10"/>
        <v>880</v>
      </c>
      <c r="U11" s="42"/>
      <c r="V11" s="42"/>
      <c r="W11" s="42"/>
      <c r="X11" s="42"/>
    </row>
    <row r="12" spans="1:24" ht="17.25" customHeight="1" x14ac:dyDescent="0.25">
      <c r="A12" s="1">
        <v>2</v>
      </c>
      <c r="B12" s="34" t="s">
        <v>34</v>
      </c>
      <c r="C12" s="35">
        <v>6</v>
      </c>
      <c r="D12" s="6">
        <v>20</v>
      </c>
      <c r="E12" s="6">
        <v>40</v>
      </c>
      <c r="F12" s="5">
        <v>50</v>
      </c>
      <c r="G12" s="5">
        <v>70</v>
      </c>
      <c r="H12" s="6">
        <v>10</v>
      </c>
      <c r="I12" s="6">
        <v>15</v>
      </c>
      <c r="J12" s="14">
        <f>(C12*F12)/100</f>
        <v>3</v>
      </c>
      <c r="K12" s="14">
        <f>C12*G12/100</f>
        <v>4.2</v>
      </c>
      <c r="L12" s="38">
        <f t="shared" ref="L12:L44" si="11">C12*25</f>
        <v>150</v>
      </c>
      <c r="M12" s="35">
        <f t="shared" ref="M12:M19" si="12">C12*25*D12/100</f>
        <v>30</v>
      </c>
      <c r="N12" s="35">
        <f t="shared" si="4"/>
        <v>60</v>
      </c>
      <c r="O12" s="35">
        <f t="shared" si="5"/>
        <v>75</v>
      </c>
      <c r="P12" s="35">
        <f t="shared" si="6"/>
        <v>105</v>
      </c>
      <c r="Q12" s="35">
        <f t="shared" si="7"/>
        <v>15</v>
      </c>
      <c r="R12" s="35">
        <f t="shared" si="8"/>
        <v>22.5</v>
      </c>
      <c r="S12" s="35">
        <f t="shared" si="9"/>
        <v>105</v>
      </c>
      <c r="T12" s="35">
        <f t="shared" si="9"/>
        <v>165</v>
      </c>
      <c r="U12" s="42"/>
      <c r="V12" s="42"/>
      <c r="W12" s="42"/>
      <c r="X12" s="42"/>
    </row>
    <row r="13" spans="1:24" x14ac:dyDescent="0.2">
      <c r="A13" s="1">
        <v>2</v>
      </c>
      <c r="B13" s="18" t="s">
        <v>35</v>
      </c>
      <c r="C13" s="35">
        <v>3</v>
      </c>
      <c r="D13" s="6">
        <v>20</v>
      </c>
      <c r="E13" s="6">
        <v>30</v>
      </c>
      <c r="F13" s="5">
        <v>50</v>
      </c>
      <c r="G13" s="5">
        <v>60</v>
      </c>
      <c r="H13" s="6">
        <v>10</v>
      </c>
      <c r="I13" s="6">
        <v>20</v>
      </c>
      <c r="J13" s="14">
        <f t="shared" ref="J13:J19" si="13">(C13*F13)/100</f>
        <v>1.5</v>
      </c>
      <c r="K13" s="14">
        <f t="shared" ref="K13:K19" si="14">C13*G13/100</f>
        <v>1.8</v>
      </c>
      <c r="L13" s="38">
        <f t="shared" si="11"/>
        <v>75</v>
      </c>
      <c r="M13" s="35">
        <f t="shared" si="12"/>
        <v>15</v>
      </c>
      <c r="N13" s="35">
        <f t="shared" si="4"/>
        <v>22.5</v>
      </c>
      <c r="O13" s="35">
        <f t="shared" si="5"/>
        <v>37.5</v>
      </c>
      <c r="P13" s="35">
        <f t="shared" si="6"/>
        <v>45</v>
      </c>
      <c r="Q13" s="35">
        <f t="shared" si="7"/>
        <v>7.5</v>
      </c>
      <c r="R13" s="35">
        <f t="shared" si="8"/>
        <v>15</v>
      </c>
      <c r="S13" s="35">
        <f t="shared" ref="S13:T27" si="15">M13+O13</f>
        <v>52.5</v>
      </c>
      <c r="T13" s="35">
        <f t="shared" si="15"/>
        <v>67.5</v>
      </c>
      <c r="U13" s="42"/>
      <c r="V13" s="42"/>
      <c r="W13" s="42"/>
      <c r="X13" s="42"/>
    </row>
    <row r="14" spans="1:24" x14ac:dyDescent="0.2">
      <c r="A14" s="1">
        <v>2</v>
      </c>
      <c r="B14" s="18" t="s">
        <v>36</v>
      </c>
      <c r="C14" s="35">
        <v>4</v>
      </c>
      <c r="D14" s="6">
        <v>20</v>
      </c>
      <c r="E14" s="6">
        <v>40</v>
      </c>
      <c r="F14" s="5">
        <v>50</v>
      </c>
      <c r="G14" s="5">
        <v>70</v>
      </c>
      <c r="H14" s="6">
        <v>10</v>
      </c>
      <c r="I14" s="6">
        <v>15</v>
      </c>
      <c r="J14" s="14">
        <f t="shared" si="13"/>
        <v>2</v>
      </c>
      <c r="K14" s="14">
        <f t="shared" si="14"/>
        <v>2.8</v>
      </c>
      <c r="L14" s="38">
        <f t="shared" si="11"/>
        <v>100</v>
      </c>
      <c r="M14" s="35">
        <f t="shared" si="12"/>
        <v>20</v>
      </c>
      <c r="N14" s="35">
        <f t="shared" si="4"/>
        <v>40</v>
      </c>
      <c r="O14" s="35">
        <f t="shared" si="5"/>
        <v>50</v>
      </c>
      <c r="P14" s="35">
        <f t="shared" si="6"/>
        <v>70</v>
      </c>
      <c r="Q14" s="35">
        <f t="shared" si="7"/>
        <v>10</v>
      </c>
      <c r="R14" s="35">
        <f t="shared" si="8"/>
        <v>15</v>
      </c>
      <c r="S14" s="35">
        <f t="shared" si="15"/>
        <v>70</v>
      </c>
      <c r="T14" s="35">
        <f t="shared" si="15"/>
        <v>110</v>
      </c>
      <c r="U14" s="42"/>
      <c r="V14" s="42"/>
      <c r="W14" s="42"/>
      <c r="X14" s="42"/>
    </row>
    <row r="15" spans="1:24" x14ac:dyDescent="0.2">
      <c r="A15" s="1">
        <v>2</v>
      </c>
      <c r="B15" s="18" t="s">
        <v>37</v>
      </c>
      <c r="C15" s="35">
        <v>4</v>
      </c>
      <c r="D15" s="6">
        <v>30</v>
      </c>
      <c r="E15" s="6">
        <v>40</v>
      </c>
      <c r="F15" s="5">
        <v>40</v>
      </c>
      <c r="G15" s="5">
        <v>60</v>
      </c>
      <c r="H15" s="6">
        <v>10</v>
      </c>
      <c r="I15" s="6">
        <v>15</v>
      </c>
      <c r="J15" s="14">
        <f t="shared" si="13"/>
        <v>1.6</v>
      </c>
      <c r="K15" s="14">
        <f t="shared" si="14"/>
        <v>2.4</v>
      </c>
      <c r="L15" s="38">
        <f t="shared" si="11"/>
        <v>100</v>
      </c>
      <c r="M15" s="35">
        <f t="shared" si="12"/>
        <v>30</v>
      </c>
      <c r="N15" s="35">
        <f t="shared" si="4"/>
        <v>40</v>
      </c>
      <c r="O15" s="35">
        <f t="shared" si="5"/>
        <v>40</v>
      </c>
      <c r="P15" s="35">
        <f t="shared" si="6"/>
        <v>60</v>
      </c>
      <c r="Q15" s="35">
        <f t="shared" si="7"/>
        <v>10</v>
      </c>
      <c r="R15" s="35">
        <f t="shared" si="8"/>
        <v>15</v>
      </c>
      <c r="S15" s="35">
        <f t="shared" si="15"/>
        <v>70</v>
      </c>
      <c r="T15" s="35">
        <f t="shared" si="15"/>
        <v>100</v>
      </c>
      <c r="U15" s="42"/>
      <c r="V15" s="42"/>
      <c r="W15" s="42"/>
      <c r="X15" s="42"/>
    </row>
    <row r="16" spans="1:24" x14ac:dyDescent="0.2">
      <c r="A16" s="1">
        <v>2</v>
      </c>
      <c r="B16" s="18" t="s">
        <v>38</v>
      </c>
      <c r="C16" s="35">
        <v>4</v>
      </c>
      <c r="D16" s="6">
        <v>20</v>
      </c>
      <c r="E16" s="6">
        <v>30</v>
      </c>
      <c r="F16" s="5">
        <v>50</v>
      </c>
      <c r="G16" s="5">
        <v>60</v>
      </c>
      <c r="H16" s="6">
        <v>10</v>
      </c>
      <c r="I16" s="6">
        <v>20</v>
      </c>
      <c r="J16" s="14">
        <f t="shared" si="13"/>
        <v>2</v>
      </c>
      <c r="K16" s="14">
        <f t="shared" si="14"/>
        <v>2.4</v>
      </c>
      <c r="L16" s="38">
        <f t="shared" si="11"/>
        <v>100</v>
      </c>
      <c r="M16" s="35">
        <f t="shared" si="12"/>
        <v>20</v>
      </c>
      <c r="N16" s="35">
        <f t="shared" si="4"/>
        <v>30</v>
      </c>
      <c r="O16" s="35">
        <f t="shared" si="5"/>
        <v>50</v>
      </c>
      <c r="P16" s="35">
        <f t="shared" si="6"/>
        <v>60</v>
      </c>
      <c r="Q16" s="35">
        <f t="shared" si="7"/>
        <v>10</v>
      </c>
      <c r="R16" s="35">
        <f t="shared" si="8"/>
        <v>20</v>
      </c>
      <c r="S16" s="35">
        <f t="shared" si="15"/>
        <v>70</v>
      </c>
      <c r="T16" s="35">
        <f t="shared" si="15"/>
        <v>90</v>
      </c>
      <c r="U16" s="42"/>
      <c r="V16" s="42"/>
      <c r="W16" s="42"/>
      <c r="X16" s="42"/>
    </row>
    <row r="17" spans="1:24" s="29" customFormat="1" x14ac:dyDescent="0.2">
      <c r="A17" s="1">
        <v>2</v>
      </c>
      <c r="B17" s="18" t="s">
        <v>41</v>
      </c>
      <c r="C17" s="35">
        <v>3</v>
      </c>
      <c r="D17" s="6">
        <v>35</v>
      </c>
      <c r="E17" s="6">
        <v>45</v>
      </c>
      <c r="F17" s="5">
        <v>40</v>
      </c>
      <c r="G17" s="5">
        <v>50</v>
      </c>
      <c r="H17" s="6">
        <v>10</v>
      </c>
      <c r="I17" s="6">
        <v>15</v>
      </c>
      <c r="J17" s="14">
        <f t="shared" si="13"/>
        <v>1.2</v>
      </c>
      <c r="K17" s="14">
        <f t="shared" si="14"/>
        <v>1.5</v>
      </c>
      <c r="L17" s="38">
        <f t="shared" si="11"/>
        <v>75</v>
      </c>
      <c r="M17" s="35">
        <f t="shared" si="12"/>
        <v>26.25</v>
      </c>
      <c r="N17" s="35">
        <f t="shared" si="4"/>
        <v>33.75</v>
      </c>
      <c r="O17" s="35">
        <f t="shared" si="5"/>
        <v>30</v>
      </c>
      <c r="P17" s="35">
        <f t="shared" si="6"/>
        <v>37.5</v>
      </c>
      <c r="Q17" s="35">
        <f t="shared" si="7"/>
        <v>7.5</v>
      </c>
      <c r="R17" s="35">
        <f t="shared" si="8"/>
        <v>11.25</v>
      </c>
      <c r="S17" s="35">
        <f t="shared" si="15"/>
        <v>56.25</v>
      </c>
      <c r="T17" s="35">
        <f t="shared" si="15"/>
        <v>71.25</v>
      </c>
      <c r="U17" s="43">
        <v>490</v>
      </c>
      <c r="V17" s="41" t="e">
        <f>U17+S11</f>
        <v>#VALUE!</v>
      </c>
      <c r="W17" s="41">
        <f>T11+U17</f>
        <v>1370</v>
      </c>
      <c r="X17" s="41">
        <v>1225</v>
      </c>
    </row>
    <row r="18" spans="1:24" ht="25.5" x14ac:dyDescent="0.2">
      <c r="A18" s="1">
        <v>2</v>
      </c>
      <c r="B18" s="18" t="s">
        <v>42</v>
      </c>
      <c r="C18" s="35">
        <v>3</v>
      </c>
      <c r="D18" s="6">
        <v>30</v>
      </c>
      <c r="E18" s="6">
        <v>40</v>
      </c>
      <c r="F18" s="5">
        <v>40</v>
      </c>
      <c r="G18" s="5">
        <v>55</v>
      </c>
      <c r="H18" s="6">
        <v>10</v>
      </c>
      <c r="I18" s="6">
        <v>15</v>
      </c>
      <c r="J18" s="14">
        <f t="shared" si="13"/>
        <v>1.2</v>
      </c>
      <c r="K18" s="14">
        <f t="shared" si="14"/>
        <v>1.65</v>
      </c>
      <c r="L18" s="38">
        <f t="shared" si="11"/>
        <v>75</v>
      </c>
      <c r="M18" s="35">
        <f t="shared" si="12"/>
        <v>22.5</v>
      </c>
      <c r="N18" s="35">
        <f t="shared" si="4"/>
        <v>30</v>
      </c>
      <c r="O18" s="35">
        <f t="shared" si="5"/>
        <v>30</v>
      </c>
      <c r="P18" s="35">
        <f t="shared" si="6"/>
        <v>41.25</v>
      </c>
      <c r="Q18" s="35">
        <f t="shared" si="7"/>
        <v>7.5</v>
      </c>
      <c r="R18" s="35">
        <f t="shared" si="8"/>
        <v>11.25</v>
      </c>
      <c r="S18" s="35">
        <f t="shared" si="15"/>
        <v>52.5</v>
      </c>
      <c r="T18" s="35">
        <f t="shared" si="15"/>
        <v>71.25</v>
      </c>
      <c r="U18" s="42"/>
      <c r="V18" s="42"/>
      <c r="W18" s="42"/>
      <c r="X18" s="42"/>
    </row>
    <row r="19" spans="1:24" x14ac:dyDescent="0.2">
      <c r="A19" s="1">
        <v>2</v>
      </c>
      <c r="B19" s="19" t="s">
        <v>43</v>
      </c>
      <c r="C19" s="35">
        <v>4</v>
      </c>
      <c r="D19" s="6">
        <v>35</v>
      </c>
      <c r="E19" s="6">
        <v>45</v>
      </c>
      <c r="F19" s="5">
        <v>40</v>
      </c>
      <c r="G19" s="5">
        <v>50</v>
      </c>
      <c r="H19" s="6">
        <v>10</v>
      </c>
      <c r="I19" s="6">
        <v>15</v>
      </c>
      <c r="J19" s="14">
        <f t="shared" si="13"/>
        <v>1.6</v>
      </c>
      <c r="K19" s="14">
        <f t="shared" si="14"/>
        <v>2</v>
      </c>
      <c r="L19" s="38">
        <f t="shared" si="11"/>
        <v>100</v>
      </c>
      <c r="M19" s="35">
        <f t="shared" si="12"/>
        <v>35</v>
      </c>
      <c r="N19" s="35">
        <f t="shared" si="4"/>
        <v>45</v>
      </c>
      <c r="O19" s="35">
        <f t="shared" si="5"/>
        <v>40</v>
      </c>
      <c r="P19" s="35">
        <f t="shared" si="6"/>
        <v>50</v>
      </c>
      <c r="Q19" s="35">
        <f t="shared" si="7"/>
        <v>10</v>
      </c>
      <c r="R19" s="35">
        <f t="shared" si="8"/>
        <v>15</v>
      </c>
      <c r="S19" s="35">
        <f t="shared" si="15"/>
        <v>75</v>
      </c>
      <c r="T19" s="35">
        <f t="shared" si="15"/>
        <v>95</v>
      </c>
    </row>
    <row r="20" spans="1:24" x14ac:dyDescent="0.25">
      <c r="A20" s="30" t="s">
        <v>20</v>
      </c>
      <c r="B20" s="25"/>
      <c r="C20" s="32">
        <f>SUM(C12:C19)</f>
        <v>31</v>
      </c>
      <c r="D20" s="26"/>
      <c r="E20" s="26"/>
      <c r="F20" s="26"/>
      <c r="G20" s="26"/>
      <c r="H20" s="26"/>
      <c r="I20" s="26"/>
      <c r="J20" s="31">
        <f>SUM(J12:J19)</f>
        <v>14.099999999999998</v>
      </c>
      <c r="K20" s="31">
        <f>SUM(K12:K19)</f>
        <v>18.75</v>
      </c>
      <c r="L20" s="39"/>
      <c r="M20" s="32">
        <f t="shared" ref="M20:T20" si="16">SUM(M12:M19)</f>
        <v>198.75</v>
      </c>
      <c r="N20" s="32">
        <f t="shared" si="16"/>
        <v>301.25</v>
      </c>
      <c r="O20" s="32">
        <f t="shared" si="16"/>
        <v>352.5</v>
      </c>
      <c r="P20" s="32">
        <f t="shared" si="16"/>
        <v>468.75</v>
      </c>
      <c r="Q20" s="32">
        <f t="shared" si="16"/>
        <v>77.5</v>
      </c>
      <c r="R20" s="32">
        <f t="shared" si="16"/>
        <v>125</v>
      </c>
      <c r="S20" s="37">
        <f t="shared" si="16"/>
        <v>551.25</v>
      </c>
      <c r="T20" s="37">
        <f t="shared" si="16"/>
        <v>770</v>
      </c>
    </row>
    <row r="21" spans="1:24" x14ac:dyDescent="0.2">
      <c r="A21" s="1">
        <v>3</v>
      </c>
      <c r="B21" s="18" t="s">
        <v>44</v>
      </c>
      <c r="C21" s="35">
        <v>7</v>
      </c>
      <c r="D21" s="6">
        <v>20</v>
      </c>
      <c r="E21" s="6">
        <v>30</v>
      </c>
      <c r="F21" s="5">
        <v>50</v>
      </c>
      <c r="G21" s="5">
        <v>70</v>
      </c>
      <c r="H21" s="6">
        <v>10</v>
      </c>
      <c r="I21" s="6">
        <v>15</v>
      </c>
      <c r="J21" s="13">
        <f t="shared" ref="J21:K29" si="17">(C21*F21)/100</f>
        <v>3.5</v>
      </c>
      <c r="K21" s="13">
        <f t="shared" ref="K21:K27" si="18">C21*G21/100</f>
        <v>4.9000000000000004</v>
      </c>
      <c r="L21" s="38">
        <f t="shared" si="11"/>
        <v>175</v>
      </c>
      <c r="M21" s="35">
        <f t="shared" ref="M21:M27" si="19">C21*25*D21/100</f>
        <v>35</v>
      </c>
      <c r="N21" s="35">
        <f t="shared" si="4"/>
        <v>52.5</v>
      </c>
      <c r="O21" s="35">
        <f t="shared" si="5"/>
        <v>87.5</v>
      </c>
      <c r="P21" s="35">
        <f t="shared" si="6"/>
        <v>122.5</v>
      </c>
      <c r="Q21" s="35">
        <f t="shared" ref="Q21:Q27" si="20">C21*25*H21/100</f>
        <v>17.5</v>
      </c>
      <c r="R21" s="35">
        <f t="shared" si="8"/>
        <v>26.25</v>
      </c>
      <c r="S21" s="35">
        <f t="shared" si="15"/>
        <v>122.5</v>
      </c>
      <c r="T21" s="35">
        <f t="shared" si="15"/>
        <v>175</v>
      </c>
    </row>
    <row r="22" spans="1:24" x14ac:dyDescent="0.2">
      <c r="A22" s="1">
        <v>3</v>
      </c>
      <c r="B22" s="18" t="s">
        <v>47</v>
      </c>
      <c r="C22" s="35">
        <v>5</v>
      </c>
      <c r="D22" s="6">
        <v>10</v>
      </c>
      <c r="E22" s="6">
        <v>20</v>
      </c>
      <c r="F22" s="5">
        <v>60</v>
      </c>
      <c r="G22" s="5">
        <v>70</v>
      </c>
      <c r="H22" s="6">
        <v>10</v>
      </c>
      <c r="I22" s="6">
        <v>20</v>
      </c>
      <c r="J22" s="13">
        <f t="shared" si="17"/>
        <v>3</v>
      </c>
      <c r="K22" s="13">
        <f t="shared" si="18"/>
        <v>3.5</v>
      </c>
      <c r="L22" s="38">
        <f t="shared" si="11"/>
        <v>125</v>
      </c>
      <c r="M22" s="35">
        <f t="shared" si="19"/>
        <v>12.5</v>
      </c>
      <c r="N22" s="35">
        <f t="shared" si="4"/>
        <v>25</v>
      </c>
      <c r="O22" s="35">
        <f t="shared" si="5"/>
        <v>75</v>
      </c>
      <c r="P22" s="35">
        <f t="shared" si="6"/>
        <v>87.5</v>
      </c>
      <c r="Q22" s="35">
        <f t="shared" si="20"/>
        <v>12.5</v>
      </c>
      <c r="R22" s="35">
        <f t="shared" si="8"/>
        <v>25</v>
      </c>
      <c r="S22" s="35">
        <f t="shared" si="15"/>
        <v>87.5</v>
      </c>
      <c r="T22" s="35">
        <f t="shared" si="15"/>
        <v>112.5</v>
      </c>
    </row>
    <row r="23" spans="1:24" x14ac:dyDescent="0.2">
      <c r="A23" s="1">
        <v>3</v>
      </c>
      <c r="B23" s="18" t="s">
        <v>48</v>
      </c>
      <c r="C23" s="35">
        <v>5</v>
      </c>
      <c r="D23" s="6">
        <v>20</v>
      </c>
      <c r="E23" s="6">
        <v>30</v>
      </c>
      <c r="F23" s="5">
        <v>50</v>
      </c>
      <c r="G23" s="5">
        <v>60</v>
      </c>
      <c r="H23" s="6">
        <v>10</v>
      </c>
      <c r="I23" s="6">
        <v>20</v>
      </c>
      <c r="J23" s="13">
        <f t="shared" si="17"/>
        <v>2.5</v>
      </c>
      <c r="K23" s="13">
        <f t="shared" si="18"/>
        <v>3</v>
      </c>
      <c r="L23" s="38">
        <f t="shared" si="11"/>
        <v>125</v>
      </c>
      <c r="M23" s="35">
        <f t="shared" si="19"/>
        <v>25</v>
      </c>
      <c r="N23" s="35">
        <f t="shared" si="4"/>
        <v>37.5</v>
      </c>
      <c r="O23" s="35">
        <f t="shared" si="5"/>
        <v>62.5</v>
      </c>
      <c r="P23" s="35">
        <f t="shared" si="6"/>
        <v>75</v>
      </c>
      <c r="Q23" s="35">
        <f t="shared" si="20"/>
        <v>12.5</v>
      </c>
      <c r="R23" s="35">
        <f t="shared" si="8"/>
        <v>25</v>
      </c>
      <c r="S23" s="35">
        <f t="shared" si="15"/>
        <v>87.5</v>
      </c>
      <c r="T23" s="35">
        <f t="shared" si="15"/>
        <v>112.5</v>
      </c>
    </row>
    <row r="24" spans="1:24" x14ac:dyDescent="0.2">
      <c r="A24" s="1">
        <v>3</v>
      </c>
      <c r="B24" s="18" t="s">
        <v>49</v>
      </c>
      <c r="C24" s="35">
        <v>6</v>
      </c>
      <c r="D24" s="6">
        <v>20</v>
      </c>
      <c r="E24" s="6">
        <v>30</v>
      </c>
      <c r="F24" s="5">
        <v>50</v>
      </c>
      <c r="G24" s="5">
        <v>60</v>
      </c>
      <c r="H24" s="6">
        <v>10</v>
      </c>
      <c r="I24" s="6">
        <v>20</v>
      </c>
      <c r="J24" s="13">
        <f t="shared" si="17"/>
        <v>3</v>
      </c>
      <c r="K24" s="13">
        <f t="shared" si="18"/>
        <v>3.6</v>
      </c>
      <c r="L24" s="38">
        <f t="shared" si="11"/>
        <v>150</v>
      </c>
      <c r="M24" s="35">
        <f t="shared" si="19"/>
        <v>30</v>
      </c>
      <c r="N24" s="35">
        <f t="shared" si="4"/>
        <v>45</v>
      </c>
      <c r="O24" s="35">
        <f t="shared" si="5"/>
        <v>75</v>
      </c>
      <c r="P24" s="35">
        <f t="shared" si="6"/>
        <v>90</v>
      </c>
      <c r="Q24" s="35">
        <f t="shared" si="20"/>
        <v>15</v>
      </c>
      <c r="R24" s="35">
        <f t="shared" si="8"/>
        <v>30</v>
      </c>
      <c r="S24" s="35">
        <f t="shared" si="15"/>
        <v>105</v>
      </c>
      <c r="T24" s="35">
        <f t="shared" si="15"/>
        <v>135</v>
      </c>
    </row>
    <row r="25" spans="1:24" x14ac:dyDescent="0.2">
      <c r="A25" s="1">
        <v>3</v>
      </c>
      <c r="B25" s="18" t="s">
        <v>50</v>
      </c>
      <c r="C25" s="35">
        <v>3</v>
      </c>
      <c r="D25" s="6">
        <v>30</v>
      </c>
      <c r="E25" s="6">
        <v>40</v>
      </c>
      <c r="F25" s="5">
        <v>45</v>
      </c>
      <c r="G25" s="5">
        <v>55</v>
      </c>
      <c r="H25" s="6">
        <v>10</v>
      </c>
      <c r="I25" s="6">
        <v>15</v>
      </c>
      <c r="J25" s="13">
        <f t="shared" si="17"/>
        <v>1.35</v>
      </c>
      <c r="K25" s="13">
        <f t="shared" si="18"/>
        <v>1.65</v>
      </c>
      <c r="L25" s="38">
        <f t="shared" si="11"/>
        <v>75</v>
      </c>
      <c r="M25" s="35">
        <f t="shared" si="19"/>
        <v>22.5</v>
      </c>
      <c r="N25" s="35">
        <f t="shared" si="4"/>
        <v>30</v>
      </c>
      <c r="O25" s="35">
        <f t="shared" si="5"/>
        <v>33.75</v>
      </c>
      <c r="P25" s="35">
        <f t="shared" si="6"/>
        <v>41.25</v>
      </c>
      <c r="Q25" s="35">
        <f t="shared" si="20"/>
        <v>7.5</v>
      </c>
      <c r="R25" s="35">
        <f t="shared" si="8"/>
        <v>11.25</v>
      </c>
      <c r="S25" s="35">
        <f t="shared" si="15"/>
        <v>56.25</v>
      </c>
      <c r="T25" s="35">
        <f t="shared" si="15"/>
        <v>71.25</v>
      </c>
    </row>
    <row r="26" spans="1:24" x14ac:dyDescent="0.2">
      <c r="A26" s="1">
        <v>3</v>
      </c>
      <c r="B26" s="19" t="s">
        <v>51</v>
      </c>
      <c r="C26" s="35">
        <v>3</v>
      </c>
      <c r="D26" s="6">
        <v>30</v>
      </c>
      <c r="E26" s="6">
        <v>40</v>
      </c>
      <c r="F26" s="5">
        <v>45</v>
      </c>
      <c r="G26" s="5">
        <v>55</v>
      </c>
      <c r="H26" s="6">
        <v>10</v>
      </c>
      <c r="I26" s="6">
        <v>15</v>
      </c>
      <c r="J26" s="13">
        <f t="shared" si="17"/>
        <v>1.35</v>
      </c>
      <c r="K26" s="13">
        <f t="shared" si="18"/>
        <v>1.65</v>
      </c>
      <c r="L26" s="38">
        <f t="shared" si="11"/>
        <v>75</v>
      </c>
      <c r="M26" s="35">
        <f t="shared" si="19"/>
        <v>22.5</v>
      </c>
      <c r="N26" s="35">
        <f t="shared" si="4"/>
        <v>30</v>
      </c>
      <c r="O26" s="35">
        <f t="shared" si="5"/>
        <v>33.75</v>
      </c>
      <c r="P26" s="35">
        <f t="shared" si="6"/>
        <v>41.25</v>
      </c>
      <c r="Q26" s="35">
        <f t="shared" si="20"/>
        <v>7.5</v>
      </c>
      <c r="R26" s="35">
        <f t="shared" si="8"/>
        <v>11.25</v>
      </c>
      <c r="S26" s="35">
        <f t="shared" si="15"/>
        <v>56.25</v>
      </c>
      <c r="T26" s="35">
        <f t="shared" si="15"/>
        <v>71.25</v>
      </c>
    </row>
    <row r="27" spans="1:24" x14ac:dyDescent="0.2">
      <c r="A27" s="1">
        <v>3</v>
      </c>
      <c r="B27" s="18" t="s">
        <v>52</v>
      </c>
      <c r="C27" s="35">
        <v>4</v>
      </c>
      <c r="D27" s="6">
        <v>60</v>
      </c>
      <c r="E27" s="6">
        <v>80</v>
      </c>
      <c r="F27" s="5">
        <v>10</v>
      </c>
      <c r="G27" s="5">
        <v>20</v>
      </c>
      <c r="H27" s="6">
        <v>10</v>
      </c>
      <c r="I27" s="6">
        <v>20</v>
      </c>
      <c r="J27" s="13">
        <f t="shared" si="17"/>
        <v>0.4</v>
      </c>
      <c r="K27" s="13">
        <f t="shared" si="18"/>
        <v>0.8</v>
      </c>
      <c r="L27" s="38">
        <f t="shared" si="11"/>
        <v>100</v>
      </c>
      <c r="M27" s="35">
        <f t="shared" si="19"/>
        <v>60</v>
      </c>
      <c r="N27" s="35">
        <f t="shared" si="4"/>
        <v>80</v>
      </c>
      <c r="O27" s="35">
        <f t="shared" si="5"/>
        <v>10</v>
      </c>
      <c r="P27" s="35">
        <f t="shared" si="6"/>
        <v>20</v>
      </c>
      <c r="Q27" s="35">
        <f t="shared" si="20"/>
        <v>10</v>
      </c>
      <c r="R27" s="35">
        <f t="shared" si="8"/>
        <v>20</v>
      </c>
      <c r="S27" s="35">
        <f t="shared" si="15"/>
        <v>70</v>
      </c>
      <c r="T27" s="35">
        <f t="shared" si="15"/>
        <v>100</v>
      </c>
    </row>
    <row r="28" spans="1:24" x14ac:dyDescent="0.25">
      <c r="A28" s="33" t="s">
        <v>20</v>
      </c>
      <c r="B28" s="25"/>
      <c r="C28" s="32">
        <f>SUM(C21:C27)</f>
        <v>33</v>
      </c>
      <c r="D28" s="26"/>
      <c r="E28" s="26"/>
      <c r="F28" s="26"/>
      <c r="G28" s="26"/>
      <c r="H28" s="26"/>
      <c r="I28" s="26"/>
      <c r="J28" s="32">
        <f>SUM(J26:J27)</f>
        <v>1.75</v>
      </c>
      <c r="K28" s="32">
        <f>SUM(K26:K27)</f>
        <v>2.4500000000000002</v>
      </c>
      <c r="L28" s="39"/>
      <c r="M28" s="32">
        <f t="shared" ref="M28:T28" si="21">SUM(M21:M27)</f>
        <v>207.5</v>
      </c>
      <c r="N28" s="32">
        <f t="shared" si="21"/>
        <v>300</v>
      </c>
      <c r="O28" s="32">
        <f t="shared" si="21"/>
        <v>377.5</v>
      </c>
      <c r="P28" s="32">
        <f t="shared" si="21"/>
        <v>477.5</v>
      </c>
      <c r="Q28" s="32">
        <f t="shared" si="21"/>
        <v>82.5</v>
      </c>
      <c r="R28" s="32">
        <f t="shared" si="21"/>
        <v>148.75</v>
      </c>
      <c r="S28" s="37">
        <f t="shared" si="21"/>
        <v>585</v>
      </c>
      <c r="T28" s="37">
        <f t="shared" si="21"/>
        <v>777.5</v>
      </c>
    </row>
    <row r="29" spans="1:24" x14ac:dyDescent="0.25">
      <c r="A29" s="1">
        <v>4</v>
      </c>
      <c r="B29" s="17" t="s">
        <v>53</v>
      </c>
      <c r="C29" s="35">
        <v>4</v>
      </c>
      <c r="D29" s="6">
        <v>20</v>
      </c>
      <c r="E29" s="6">
        <v>40</v>
      </c>
      <c r="F29" s="5">
        <v>50</v>
      </c>
      <c r="G29" s="5">
        <v>70</v>
      </c>
      <c r="H29" s="6">
        <v>10</v>
      </c>
      <c r="I29" s="6">
        <v>15</v>
      </c>
      <c r="J29" s="49">
        <f t="shared" si="17"/>
        <v>2</v>
      </c>
      <c r="K29" s="49">
        <f t="shared" si="17"/>
        <v>14</v>
      </c>
      <c r="L29" s="38">
        <f t="shared" ref="L29:L35" si="22">C29*25</f>
        <v>100</v>
      </c>
      <c r="M29" s="35">
        <f t="shared" ref="M29" si="23">C29*25*D29/100</f>
        <v>20</v>
      </c>
      <c r="N29" s="35">
        <f t="shared" ref="N29" si="24">C29*25*E29/100</f>
        <v>40</v>
      </c>
      <c r="O29" s="35">
        <f t="shared" ref="O29" si="25">C29*25*F29/100</f>
        <v>50</v>
      </c>
      <c r="P29" s="35">
        <f t="shared" ref="P29" si="26">C29*25*G29/100</f>
        <v>70</v>
      </c>
      <c r="Q29" s="35">
        <f t="shared" ref="Q29" si="27">C29*25*H29/100</f>
        <v>10</v>
      </c>
      <c r="R29" s="35">
        <f t="shared" ref="R29" si="28">C29*25*I29/100</f>
        <v>15</v>
      </c>
      <c r="S29" s="47">
        <f t="shared" ref="S29" si="29">M29+O29</f>
        <v>70</v>
      </c>
      <c r="T29" s="47">
        <f t="shared" ref="T29" si="30">N29+P29</f>
        <v>110</v>
      </c>
    </row>
    <row r="30" spans="1:24" ht="25.5" x14ac:dyDescent="0.25">
      <c r="A30" s="1">
        <v>4</v>
      </c>
      <c r="B30" s="17" t="s">
        <v>54</v>
      </c>
      <c r="C30" s="35">
        <v>5</v>
      </c>
      <c r="D30" s="6">
        <v>35</v>
      </c>
      <c r="E30" s="6">
        <v>40</v>
      </c>
      <c r="F30" s="5">
        <v>40</v>
      </c>
      <c r="G30" s="5">
        <v>50</v>
      </c>
      <c r="H30" s="6">
        <v>10</v>
      </c>
      <c r="I30" s="6">
        <v>20</v>
      </c>
      <c r="J30" s="49">
        <f t="shared" ref="J30:J35" si="31">(C30*F30)/100</f>
        <v>2</v>
      </c>
      <c r="K30" s="49">
        <f t="shared" ref="K30:K35" si="32">(D30*G30)/100</f>
        <v>17.5</v>
      </c>
      <c r="L30" s="38">
        <f t="shared" si="22"/>
        <v>125</v>
      </c>
      <c r="M30" s="35">
        <f t="shared" ref="M30:M35" si="33">C30*25*D30/100</f>
        <v>43.75</v>
      </c>
      <c r="N30" s="35">
        <f t="shared" ref="N30:N35" si="34">C30*25*E30/100</f>
        <v>50</v>
      </c>
      <c r="O30" s="35">
        <f t="shared" ref="O30:O35" si="35">C30*25*F30/100</f>
        <v>50</v>
      </c>
      <c r="P30" s="35">
        <f t="shared" ref="P30:P35" si="36">C30*25*G30/100</f>
        <v>62.5</v>
      </c>
      <c r="Q30" s="35">
        <f t="shared" ref="Q30:Q35" si="37">C30*25*H30/100</f>
        <v>12.5</v>
      </c>
      <c r="R30" s="35">
        <f t="shared" ref="R30:R35" si="38">C30*25*I30/100</f>
        <v>25</v>
      </c>
      <c r="S30" s="47">
        <f t="shared" ref="S30:S35" si="39">M30+O30</f>
        <v>93.75</v>
      </c>
      <c r="T30" s="47">
        <f t="shared" ref="T30:T35" si="40">N30+P30</f>
        <v>112.5</v>
      </c>
    </row>
    <row r="31" spans="1:24" x14ac:dyDescent="0.25">
      <c r="A31" s="1">
        <v>4</v>
      </c>
      <c r="B31" s="17" t="s">
        <v>56</v>
      </c>
      <c r="C31" s="35">
        <v>5</v>
      </c>
      <c r="D31" s="6">
        <v>5</v>
      </c>
      <c r="E31" s="6">
        <v>10</v>
      </c>
      <c r="F31" s="5">
        <v>10</v>
      </c>
      <c r="G31" s="5">
        <v>15</v>
      </c>
      <c r="H31" s="6">
        <v>75</v>
      </c>
      <c r="I31" s="6">
        <v>85</v>
      </c>
      <c r="J31" s="49">
        <f t="shared" si="31"/>
        <v>0.5</v>
      </c>
      <c r="K31" s="49">
        <f>(D31*G31)/100</f>
        <v>0.75</v>
      </c>
      <c r="L31" s="38">
        <f t="shared" si="22"/>
        <v>125</v>
      </c>
      <c r="M31" s="35">
        <f>C31*25*D31/100</f>
        <v>6.25</v>
      </c>
      <c r="N31" s="35">
        <f>C31*25*E31/100</f>
        <v>12.5</v>
      </c>
      <c r="O31" s="35">
        <f t="shared" si="35"/>
        <v>12.5</v>
      </c>
      <c r="P31" s="35">
        <f t="shared" si="36"/>
        <v>18.75</v>
      </c>
      <c r="Q31" s="35">
        <f t="shared" si="37"/>
        <v>93.75</v>
      </c>
      <c r="R31" s="35">
        <f t="shared" si="38"/>
        <v>106.25</v>
      </c>
      <c r="S31" s="47">
        <f t="shared" si="39"/>
        <v>18.75</v>
      </c>
      <c r="T31" s="47">
        <f t="shared" si="40"/>
        <v>31.25</v>
      </c>
    </row>
    <row r="32" spans="1:24" x14ac:dyDescent="0.25">
      <c r="A32" s="1">
        <v>4</v>
      </c>
      <c r="B32" s="17" t="s">
        <v>57</v>
      </c>
      <c r="C32" s="35">
        <v>4</v>
      </c>
      <c r="D32" s="6">
        <v>20</v>
      </c>
      <c r="E32" s="6">
        <v>30</v>
      </c>
      <c r="F32" s="5">
        <v>50</v>
      </c>
      <c r="G32" s="5">
        <v>60</v>
      </c>
      <c r="H32" s="6">
        <v>10</v>
      </c>
      <c r="I32" s="6">
        <v>20</v>
      </c>
      <c r="J32" s="49">
        <f t="shared" si="31"/>
        <v>2</v>
      </c>
      <c r="K32" s="49">
        <f t="shared" si="32"/>
        <v>12</v>
      </c>
      <c r="L32" s="38">
        <f t="shared" si="22"/>
        <v>100</v>
      </c>
      <c r="M32" s="35">
        <f t="shared" si="33"/>
        <v>20</v>
      </c>
      <c r="N32" s="35">
        <f t="shared" si="34"/>
        <v>30</v>
      </c>
      <c r="O32" s="35">
        <f t="shared" si="35"/>
        <v>50</v>
      </c>
      <c r="P32" s="35">
        <f t="shared" si="36"/>
        <v>60</v>
      </c>
      <c r="Q32" s="35">
        <f t="shared" si="37"/>
        <v>10</v>
      </c>
      <c r="R32" s="35">
        <f t="shared" si="38"/>
        <v>20</v>
      </c>
      <c r="S32" s="47">
        <f t="shared" si="39"/>
        <v>70</v>
      </c>
      <c r="T32" s="47">
        <f t="shared" si="40"/>
        <v>90</v>
      </c>
    </row>
    <row r="33" spans="1:24" s="29" customFormat="1" x14ac:dyDescent="0.25">
      <c r="A33" s="1">
        <v>4</v>
      </c>
      <c r="B33" s="17" t="s">
        <v>58</v>
      </c>
      <c r="C33" s="35">
        <v>3</v>
      </c>
      <c r="D33" s="6">
        <v>30</v>
      </c>
      <c r="E33" s="6">
        <v>40</v>
      </c>
      <c r="F33" s="5">
        <v>45</v>
      </c>
      <c r="G33" s="5">
        <v>55</v>
      </c>
      <c r="H33" s="6">
        <v>10</v>
      </c>
      <c r="I33" s="6">
        <v>15</v>
      </c>
      <c r="J33" s="49">
        <f t="shared" si="31"/>
        <v>1.35</v>
      </c>
      <c r="K33" s="49">
        <f t="shared" si="32"/>
        <v>16.5</v>
      </c>
      <c r="L33" s="38">
        <f t="shared" si="22"/>
        <v>75</v>
      </c>
      <c r="M33" s="35">
        <f t="shared" si="33"/>
        <v>22.5</v>
      </c>
      <c r="N33" s="35">
        <f t="shared" si="34"/>
        <v>30</v>
      </c>
      <c r="O33" s="35">
        <f t="shared" si="35"/>
        <v>33.75</v>
      </c>
      <c r="P33" s="35">
        <f t="shared" si="36"/>
        <v>41.25</v>
      </c>
      <c r="Q33" s="35">
        <f t="shared" si="37"/>
        <v>7.5</v>
      </c>
      <c r="R33" s="35">
        <f t="shared" si="38"/>
        <v>11.25</v>
      </c>
      <c r="S33" s="47">
        <f t="shared" si="39"/>
        <v>56.25</v>
      </c>
      <c r="T33" s="47">
        <f t="shared" si="40"/>
        <v>71.25</v>
      </c>
      <c r="U33" s="27">
        <v>490</v>
      </c>
      <c r="V33" s="41">
        <f>U33+S20</f>
        <v>1041.25</v>
      </c>
      <c r="W33" s="41">
        <f>T20+U33</f>
        <v>1260</v>
      </c>
      <c r="X33" s="28">
        <v>1225</v>
      </c>
    </row>
    <row r="34" spans="1:24" x14ac:dyDescent="0.25">
      <c r="A34" s="1">
        <v>4</v>
      </c>
      <c r="B34" s="17" t="s">
        <v>59</v>
      </c>
      <c r="C34" s="35">
        <v>4</v>
      </c>
      <c r="D34" s="6">
        <v>30</v>
      </c>
      <c r="E34" s="6">
        <v>40</v>
      </c>
      <c r="F34" s="5">
        <v>45</v>
      </c>
      <c r="G34" s="5">
        <v>55</v>
      </c>
      <c r="H34" s="6">
        <v>10</v>
      </c>
      <c r="I34" s="6">
        <v>15</v>
      </c>
      <c r="J34" s="49">
        <f t="shared" si="31"/>
        <v>1.8</v>
      </c>
      <c r="K34" s="49">
        <f t="shared" si="32"/>
        <v>16.5</v>
      </c>
      <c r="L34" s="38">
        <f t="shared" si="22"/>
        <v>100</v>
      </c>
      <c r="M34" s="35">
        <f t="shared" si="33"/>
        <v>30</v>
      </c>
      <c r="N34" s="35">
        <f t="shared" si="34"/>
        <v>40</v>
      </c>
      <c r="O34" s="35">
        <f t="shared" si="35"/>
        <v>45</v>
      </c>
      <c r="P34" s="35">
        <f t="shared" si="36"/>
        <v>55</v>
      </c>
      <c r="Q34" s="35">
        <f t="shared" si="37"/>
        <v>10</v>
      </c>
      <c r="R34" s="35">
        <f t="shared" si="38"/>
        <v>15</v>
      </c>
      <c r="S34" s="47">
        <f t="shared" si="39"/>
        <v>75</v>
      </c>
      <c r="T34" s="47">
        <f t="shared" si="40"/>
        <v>95</v>
      </c>
      <c r="U34" s="10"/>
    </row>
    <row r="35" spans="1:24" ht="25.5" x14ac:dyDescent="0.25">
      <c r="A35" s="1">
        <v>4</v>
      </c>
      <c r="B35" s="17" t="s">
        <v>62</v>
      </c>
      <c r="C35" s="35">
        <v>5</v>
      </c>
      <c r="D35" s="6">
        <v>20</v>
      </c>
      <c r="E35" s="6">
        <v>30</v>
      </c>
      <c r="F35" s="5">
        <v>50</v>
      </c>
      <c r="G35" s="5">
        <v>60</v>
      </c>
      <c r="H35" s="6">
        <v>10</v>
      </c>
      <c r="I35" s="6">
        <v>20</v>
      </c>
      <c r="J35" s="49">
        <f t="shared" si="31"/>
        <v>2.5</v>
      </c>
      <c r="K35" s="49">
        <f t="shared" si="32"/>
        <v>12</v>
      </c>
      <c r="L35" s="38">
        <f t="shared" si="22"/>
        <v>125</v>
      </c>
      <c r="M35" s="35">
        <f t="shared" si="33"/>
        <v>25</v>
      </c>
      <c r="N35" s="35">
        <f t="shared" si="34"/>
        <v>37.5</v>
      </c>
      <c r="O35" s="35">
        <f t="shared" si="35"/>
        <v>62.5</v>
      </c>
      <c r="P35" s="35">
        <f t="shared" si="36"/>
        <v>75</v>
      </c>
      <c r="Q35" s="35">
        <f t="shared" si="37"/>
        <v>12.5</v>
      </c>
      <c r="R35" s="35">
        <f t="shared" si="38"/>
        <v>25</v>
      </c>
      <c r="S35" s="47">
        <f t="shared" si="39"/>
        <v>87.5</v>
      </c>
      <c r="T35" s="47">
        <f t="shared" si="40"/>
        <v>112.5</v>
      </c>
      <c r="U35" s="10"/>
    </row>
    <row r="36" spans="1:24" x14ac:dyDescent="0.25">
      <c r="A36" s="46" t="s">
        <v>20</v>
      </c>
      <c r="B36" s="25"/>
      <c r="C36" s="32">
        <f>SUM(C29:C35)</f>
        <v>30</v>
      </c>
      <c r="D36" s="26"/>
      <c r="E36" s="26"/>
      <c r="F36" s="26"/>
      <c r="G36" s="26"/>
      <c r="H36" s="26"/>
      <c r="I36" s="26"/>
      <c r="J36" s="32">
        <f>SUM(J29:J35)</f>
        <v>12.15</v>
      </c>
      <c r="K36" s="32">
        <f>SUM(K29:K35)</f>
        <v>89.25</v>
      </c>
      <c r="L36" s="39"/>
      <c r="M36" s="32">
        <f t="shared" ref="M36:T36" si="41">SUM(M29:M35)</f>
        <v>167.5</v>
      </c>
      <c r="N36" s="32">
        <f t="shared" si="41"/>
        <v>240</v>
      </c>
      <c r="O36" s="32">
        <f t="shared" si="41"/>
        <v>303.75</v>
      </c>
      <c r="P36" s="32">
        <f t="shared" si="41"/>
        <v>382.5</v>
      </c>
      <c r="Q36" s="32">
        <f t="shared" si="41"/>
        <v>156.25</v>
      </c>
      <c r="R36" s="32">
        <f t="shared" si="41"/>
        <v>217.5</v>
      </c>
      <c r="S36" s="48">
        <f t="shared" si="41"/>
        <v>471.25</v>
      </c>
      <c r="T36" s="48">
        <f t="shared" si="41"/>
        <v>622.5</v>
      </c>
      <c r="U36" s="10"/>
    </row>
    <row r="37" spans="1:24" x14ac:dyDescent="0.25">
      <c r="A37" s="23" t="s">
        <v>6</v>
      </c>
      <c r="B37" s="17"/>
      <c r="C37" s="35"/>
      <c r="D37" s="4"/>
      <c r="E37" s="4"/>
      <c r="F37" s="4"/>
      <c r="G37" s="4"/>
      <c r="H37" s="4"/>
      <c r="I37" s="4"/>
      <c r="J37" s="35"/>
      <c r="K37" s="35"/>
      <c r="L37" s="38"/>
      <c r="M37" s="35"/>
      <c r="N37" s="35"/>
      <c r="O37" s="35"/>
      <c r="P37" s="35"/>
      <c r="Q37" s="35"/>
      <c r="R37" s="35"/>
      <c r="S37" s="44"/>
      <c r="T37" s="44"/>
      <c r="U37" s="10"/>
    </row>
    <row r="38" spans="1:24" x14ac:dyDescent="0.2">
      <c r="A38" s="34"/>
      <c r="B38" s="19" t="s">
        <v>39</v>
      </c>
      <c r="C38" s="35">
        <v>4</v>
      </c>
      <c r="D38" s="6">
        <v>20</v>
      </c>
      <c r="E38" s="6">
        <v>30</v>
      </c>
      <c r="F38" s="5">
        <v>50</v>
      </c>
      <c r="G38" s="5">
        <v>60</v>
      </c>
      <c r="H38" s="6">
        <v>10</v>
      </c>
      <c r="I38" s="6">
        <v>20</v>
      </c>
      <c r="J38" s="14">
        <f t="shared" ref="J38:J44" si="42">(C38*F38)/100</f>
        <v>2</v>
      </c>
      <c r="K38" s="14">
        <f>C38*G38/100</f>
        <v>2.4</v>
      </c>
      <c r="L38" s="38">
        <f t="shared" si="11"/>
        <v>100</v>
      </c>
      <c r="M38" s="35">
        <f t="shared" ref="M38:M44" si="43">C38*25*D38/100</f>
        <v>20</v>
      </c>
      <c r="N38" s="35">
        <f t="shared" ref="N38:N44" si="44">C38*25*E38/100</f>
        <v>30</v>
      </c>
      <c r="O38" s="35">
        <f t="shared" ref="O38:O44" si="45">C38*25*F38/100</f>
        <v>50</v>
      </c>
      <c r="P38" s="35">
        <f t="shared" ref="P38:P44" si="46">C38*25*G38/100</f>
        <v>60</v>
      </c>
      <c r="Q38" s="35">
        <f t="shared" ref="Q38:Q44" si="47">C38*25*H38/100</f>
        <v>10</v>
      </c>
      <c r="R38" s="35">
        <f t="shared" ref="R38:R44" si="48">C38*25*I38/100</f>
        <v>20</v>
      </c>
      <c r="S38" s="35">
        <f t="shared" ref="S38:T44" si="49">M38+O38</f>
        <v>70</v>
      </c>
      <c r="T38" s="35">
        <f t="shared" si="49"/>
        <v>90</v>
      </c>
      <c r="U38" s="10"/>
    </row>
    <row r="39" spans="1:24" x14ac:dyDescent="0.25">
      <c r="A39" s="34"/>
      <c r="B39" s="17" t="s">
        <v>40</v>
      </c>
      <c r="C39" s="35">
        <v>4</v>
      </c>
      <c r="D39" s="6">
        <v>20</v>
      </c>
      <c r="E39" s="6">
        <v>30</v>
      </c>
      <c r="F39" s="5">
        <v>50</v>
      </c>
      <c r="G39" s="5">
        <v>60</v>
      </c>
      <c r="H39" s="6">
        <v>10</v>
      </c>
      <c r="I39" s="6">
        <v>20</v>
      </c>
      <c r="J39" s="14">
        <f t="shared" si="42"/>
        <v>2</v>
      </c>
      <c r="K39" s="14">
        <f t="shared" ref="K39:K44" si="50">C39*G39/100</f>
        <v>2.4</v>
      </c>
      <c r="L39" s="38">
        <f t="shared" si="11"/>
        <v>100</v>
      </c>
      <c r="M39" s="35">
        <f t="shared" si="43"/>
        <v>20</v>
      </c>
      <c r="N39" s="35">
        <f t="shared" si="44"/>
        <v>30</v>
      </c>
      <c r="O39" s="35">
        <f t="shared" si="45"/>
        <v>50</v>
      </c>
      <c r="P39" s="35">
        <f t="shared" si="46"/>
        <v>60</v>
      </c>
      <c r="Q39" s="35">
        <f t="shared" si="47"/>
        <v>10</v>
      </c>
      <c r="R39" s="35">
        <f t="shared" si="48"/>
        <v>20</v>
      </c>
      <c r="S39" s="35">
        <f t="shared" si="49"/>
        <v>70</v>
      </c>
      <c r="T39" s="35">
        <f t="shared" si="49"/>
        <v>90</v>
      </c>
      <c r="U39" s="10"/>
    </row>
    <row r="40" spans="1:24" ht="25.5" x14ac:dyDescent="0.25">
      <c r="A40" s="34"/>
      <c r="B40" s="17" t="s">
        <v>45</v>
      </c>
      <c r="C40" s="35">
        <v>4</v>
      </c>
      <c r="D40" s="6">
        <v>35</v>
      </c>
      <c r="E40" s="6">
        <v>45</v>
      </c>
      <c r="F40" s="5">
        <v>45</v>
      </c>
      <c r="G40" s="5">
        <v>60</v>
      </c>
      <c r="H40" s="6">
        <v>10</v>
      </c>
      <c r="I40" s="6">
        <v>15</v>
      </c>
      <c r="J40" s="14">
        <f t="shared" si="42"/>
        <v>1.8</v>
      </c>
      <c r="K40" s="14">
        <f t="shared" si="50"/>
        <v>2.4</v>
      </c>
      <c r="L40" s="38">
        <f t="shared" si="11"/>
        <v>100</v>
      </c>
      <c r="M40" s="35">
        <f t="shared" si="43"/>
        <v>35</v>
      </c>
      <c r="N40" s="35">
        <f t="shared" si="44"/>
        <v>45</v>
      </c>
      <c r="O40" s="35">
        <f t="shared" si="45"/>
        <v>45</v>
      </c>
      <c r="P40" s="35">
        <f t="shared" si="46"/>
        <v>60</v>
      </c>
      <c r="Q40" s="35">
        <f t="shared" si="47"/>
        <v>10</v>
      </c>
      <c r="R40" s="35">
        <f t="shared" si="48"/>
        <v>15</v>
      </c>
      <c r="S40" s="35">
        <f t="shared" si="49"/>
        <v>80</v>
      </c>
      <c r="T40" s="35">
        <f t="shared" si="49"/>
        <v>105</v>
      </c>
      <c r="U40" s="10"/>
    </row>
    <row r="41" spans="1:24" x14ac:dyDescent="0.25">
      <c r="A41" s="34"/>
      <c r="B41" s="17" t="s">
        <v>46</v>
      </c>
      <c r="C41" s="35">
        <v>4</v>
      </c>
      <c r="D41" s="6">
        <v>20</v>
      </c>
      <c r="E41" s="6">
        <v>40</v>
      </c>
      <c r="F41" s="5">
        <v>50</v>
      </c>
      <c r="G41" s="5">
        <v>70</v>
      </c>
      <c r="H41" s="6">
        <v>10</v>
      </c>
      <c r="I41" s="6">
        <v>15</v>
      </c>
      <c r="J41" s="14">
        <f t="shared" si="42"/>
        <v>2</v>
      </c>
      <c r="K41" s="14">
        <f t="shared" si="50"/>
        <v>2.8</v>
      </c>
      <c r="L41" s="38">
        <f t="shared" si="11"/>
        <v>100</v>
      </c>
      <c r="M41" s="35">
        <f t="shared" si="43"/>
        <v>20</v>
      </c>
      <c r="N41" s="35">
        <f t="shared" si="44"/>
        <v>40</v>
      </c>
      <c r="O41" s="35">
        <f t="shared" si="45"/>
        <v>50</v>
      </c>
      <c r="P41" s="35">
        <f t="shared" si="46"/>
        <v>70</v>
      </c>
      <c r="Q41" s="35">
        <f t="shared" si="47"/>
        <v>10</v>
      </c>
      <c r="R41" s="35">
        <f t="shared" si="48"/>
        <v>15</v>
      </c>
      <c r="S41" s="35">
        <f t="shared" si="49"/>
        <v>70</v>
      </c>
      <c r="T41" s="35">
        <f t="shared" si="49"/>
        <v>110</v>
      </c>
      <c r="U41" s="10"/>
    </row>
    <row r="42" spans="1:24" x14ac:dyDescent="0.25">
      <c r="A42" s="34"/>
      <c r="B42" s="17" t="s">
        <v>55</v>
      </c>
      <c r="C42" s="35">
        <v>5</v>
      </c>
      <c r="D42" s="6">
        <v>20</v>
      </c>
      <c r="E42" s="6">
        <v>30</v>
      </c>
      <c r="F42" s="5">
        <v>50</v>
      </c>
      <c r="G42" s="5">
        <v>60</v>
      </c>
      <c r="H42" s="6">
        <v>10</v>
      </c>
      <c r="I42" s="6">
        <v>20</v>
      </c>
      <c r="J42" s="14">
        <f t="shared" si="42"/>
        <v>2.5</v>
      </c>
      <c r="K42" s="14">
        <f t="shared" si="50"/>
        <v>3</v>
      </c>
      <c r="L42" s="38">
        <f t="shared" si="11"/>
        <v>125</v>
      </c>
      <c r="M42" s="35">
        <f t="shared" si="43"/>
        <v>25</v>
      </c>
      <c r="N42" s="35">
        <f t="shared" si="44"/>
        <v>37.5</v>
      </c>
      <c r="O42" s="35">
        <f t="shared" si="45"/>
        <v>62.5</v>
      </c>
      <c r="P42" s="35">
        <f t="shared" si="46"/>
        <v>75</v>
      </c>
      <c r="Q42" s="35">
        <f t="shared" si="47"/>
        <v>12.5</v>
      </c>
      <c r="R42" s="35">
        <f t="shared" si="48"/>
        <v>25</v>
      </c>
      <c r="S42" s="35">
        <f t="shared" si="49"/>
        <v>87.5</v>
      </c>
      <c r="T42" s="35">
        <f t="shared" si="49"/>
        <v>112.5</v>
      </c>
      <c r="U42" s="10"/>
    </row>
    <row r="43" spans="1:24" ht="25.5" x14ac:dyDescent="0.25">
      <c r="A43" s="34"/>
      <c r="B43" s="17" t="s">
        <v>60</v>
      </c>
      <c r="C43" s="35">
        <v>5</v>
      </c>
      <c r="D43" s="6">
        <v>20</v>
      </c>
      <c r="E43" s="6">
        <v>30</v>
      </c>
      <c r="F43" s="5">
        <v>50</v>
      </c>
      <c r="G43" s="5">
        <v>60</v>
      </c>
      <c r="H43" s="6">
        <v>10</v>
      </c>
      <c r="I43" s="6">
        <v>20</v>
      </c>
      <c r="J43" s="14">
        <f t="shared" si="42"/>
        <v>2.5</v>
      </c>
      <c r="K43" s="14">
        <f t="shared" si="50"/>
        <v>3</v>
      </c>
      <c r="L43" s="38">
        <f t="shared" si="11"/>
        <v>125</v>
      </c>
      <c r="M43" s="35">
        <f t="shared" si="43"/>
        <v>25</v>
      </c>
      <c r="N43" s="35">
        <f t="shared" si="44"/>
        <v>37.5</v>
      </c>
      <c r="O43" s="35">
        <f t="shared" si="45"/>
        <v>62.5</v>
      </c>
      <c r="P43" s="35">
        <f t="shared" si="46"/>
        <v>75</v>
      </c>
      <c r="Q43" s="35">
        <f t="shared" si="47"/>
        <v>12.5</v>
      </c>
      <c r="R43" s="35">
        <f t="shared" si="48"/>
        <v>25</v>
      </c>
      <c r="S43" s="35">
        <f t="shared" si="49"/>
        <v>87.5</v>
      </c>
      <c r="T43" s="35">
        <f t="shared" si="49"/>
        <v>112.5</v>
      </c>
      <c r="U43" s="10"/>
    </row>
    <row r="44" spans="1:24" ht="25.5" x14ac:dyDescent="0.25">
      <c r="A44" s="34"/>
      <c r="B44" s="17" t="s">
        <v>61</v>
      </c>
      <c r="C44" s="35">
        <v>5</v>
      </c>
      <c r="D44" s="6">
        <v>20</v>
      </c>
      <c r="E44" s="6">
        <v>30</v>
      </c>
      <c r="F44" s="5">
        <v>40</v>
      </c>
      <c r="G44" s="5">
        <v>50</v>
      </c>
      <c r="H44" s="6">
        <v>20</v>
      </c>
      <c r="I44" s="6">
        <v>30</v>
      </c>
      <c r="J44" s="14">
        <f t="shared" si="42"/>
        <v>2</v>
      </c>
      <c r="K44" s="14">
        <f t="shared" si="50"/>
        <v>2.5</v>
      </c>
      <c r="L44" s="38">
        <f t="shared" si="11"/>
        <v>125</v>
      </c>
      <c r="M44" s="35">
        <f t="shared" si="43"/>
        <v>25</v>
      </c>
      <c r="N44" s="35">
        <f t="shared" si="44"/>
        <v>37.5</v>
      </c>
      <c r="O44" s="35">
        <f t="shared" si="45"/>
        <v>50</v>
      </c>
      <c r="P44" s="35">
        <f t="shared" si="46"/>
        <v>62.5</v>
      </c>
      <c r="Q44" s="35">
        <f t="shared" si="47"/>
        <v>25</v>
      </c>
      <c r="R44" s="35">
        <f t="shared" si="48"/>
        <v>37.5</v>
      </c>
      <c r="S44" s="35">
        <f t="shared" si="49"/>
        <v>75</v>
      </c>
      <c r="T44" s="35">
        <f t="shared" si="49"/>
        <v>100</v>
      </c>
      <c r="U44" s="10"/>
    </row>
    <row r="45" spans="1:24" ht="25.5" x14ac:dyDescent="0.25">
      <c r="A45" s="23" t="s">
        <v>19</v>
      </c>
      <c r="B45" s="17"/>
      <c r="C45" s="35"/>
      <c r="D45" s="6"/>
      <c r="E45" s="6"/>
      <c r="F45" s="5"/>
      <c r="G45" s="5"/>
      <c r="H45" s="6"/>
      <c r="I45" s="6"/>
      <c r="J45" s="14"/>
      <c r="K45" s="14"/>
      <c r="L45" s="38"/>
      <c r="M45" s="38"/>
      <c r="N45" s="38"/>
      <c r="O45" s="38"/>
      <c r="P45" s="38"/>
      <c r="Q45" s="38"/>
      <c r="R45" s="38"/>
      <c r="S45" s="38"/>
      <c r="T45" s="38"/>
      <c r="U45" s="10"/>
    </row>
    <row r="46" spans="1:24" x14ac:dyDescent="0.25">
      <c r="A46" s="61" t="s">
        <v>4</v>
      </c>
      <c r="B46" s="20" t="s">
        <v>5</v>
      </c>
      <c r="C46" s="36"/>
      <c r="D46" s="2"/>
      <c r="E46" s="2"/>
      <c r="F46" s="7"/>
      <c r="G46" s="7"/>
      <c r="H46" s="2"/>
      <c r="I46" s="2"/>
      <c r="J46" s="15"/>
      <c r="K46" s="15"/>
      <c r="L46" s="40"/>
      <c r="M46" s="40"/>
      <c r="N46" s="40"/>
      <c r="O46" s="40"/>
      <c r="P46" s="40"/>
      <c r="Q46" s="40"/>
      <c r="R46" s="40"/>
      <c r="S46" s="40"/>
      <c r="T46" s="40"/>
      <c r="U46" s="10"/>
    </row>
    <row r="47" spans="1:24" x14ac:dyDescent="0.25">
      <c r="A47" s="62"/>
      <c r="B47" s="21" t="s">
        <v>3</v>
      </c>
      <c r="C47" s="36"/>
      <c r="D47" s="2"/>
      <c r="E47" s="2"/>
      <c r="F47" s="7"/>
      <c r="G47" s="7"/>
      <c r="H47" s="2"/>
      <c r="I47" s="2"/>
      <c r="J47" s="15"/>
      <c r="K47" s="15"/>
      <c r="L47" s="40"/>
      <c r="M47" s="40"/>
      <c r="N47" s="40"/>
      <c r="O47" s="40"/>
      <c r="P47" s="40"/>
      <c r="Q47" s="40"/>
      <c r="R47" s="40"/>
      <c r="S47" s="40"/>
      <c r="T47" s="40"/>
      <c r="U47" s="10"/>
    </row>
    <row r="48" spans="1:24" x14ac:dyDescent="0.25">
      <c r="A48" s="62"/>
      <c r="B48" s="21" t="s">
        <v>7</v>
      </c>
      <c r="C48" s="36"/>
      <c r="D48" s="2"/>
      <c r="E48" s="2"/>
      <c r="F48" s="7"/>
      <c r="G48" s="7"/>
      <c r="H48" s="2"/>
      <c r="I48" s="2"/>
      <c r="J48" s="15"/>
      <c r="K48" s="15"/>
      <c r="L48" s="40"/>
      <c r="M48" s="40"/>
      <c r="N48" s="40"/>
      <c r="O48" s="40"/>
      <c r="P48" s="40"/>
      <c r="Q48" s="40"/>
      <c r="R48" s="40"/>
      <c r="S48" s="40"/>
      <c r="T48" s="40"/>
      <c r="U48" s="10"/>
    </row>
    <row r="49" spans="1:24" s="29" customFormat="1" x14ac:dyDescent="0.25">
      <c r="A49" s="63"/>
      <c r="B49" s="21" t="s">
        <v>4</v>
      </c>
      <c r="C49" s="36"/>
      <c r="D49" s="2"/>
      <c r="E49" s="2"/>
      <c r="F49" s="7"/>
      <c r="G49" s="7"/>
      <c r="H49" s="2"/>
      <c r="I49" s="2"/>
      <c r="J49" s="15"/>
      <c r="K49" s="15"/>
      <c r="L49" s="40"/>
      <c r="M49" s="40"/>
      <c r="N49" s="40"/>
      <c r="O49" s="40"/>
      <c r="P49" s="40"/>
      <c r="Q49" s="40"/>
      <c r="R49" s="40"/>
      <c r="S49" s="40"/>
      <c r="T49" s="40"/>
      <c r="U49" s="28">
        <v>455</v>
      </c>
      <c r="V49" s="41">
        <f>S28+U49</f>
        <v>1040</v>
      </c>
      <c r="W49" s="41">
        <f>T28+U49</f>
        <v>1232.5</v>
      </c>
      <c r="X49" s="28">
        <v>1225</v>
      </c>
    </row>
    <row r="50" spans="1:24" x14ac:dyDescent="0.25">
      <c r="U50" s="45"/>
      <c r="V50" s="45"/>
      <c r="W50" s="45"/>
      <c r="X50" s="45"/>
    </row>
    <row r="51" spans="1:24" x14ac:dyDescent="0.25">
      <c r="U51" s="45"/>
      <c r="V51" s="45"/>
      <c r="W51" s="45"/>
      <c r="X51" s="45"/>
    </row>
    <row r="52" spans="1:24" x14ac:dyDescent="0.25">
      <c r="U52" s="45"/>
      <c r="V52" s="45"/>
      <c r="W52" s="45"/>
      <c r="X52" s="45"/>
    </row>
    <row r="53" spans="1:24" x14ac:dyDescent="0.25">
      <c r="U53" s="45"/>
      <c r="V53" s="45"/>
      <c r="W53" s="45"/>
      <c r="X53" s="45"/>
    </row>
    <row r="54" spans="1:24" x14ac:dyDescent="0.25">
      <c r="U54" s="45"/>
      <c r="V54" s="45"/>
      <c r="W54" s="45"/>
      <c r="X54" s="45"/>
    </row>
    <row r="55" spans="1:24" x14ac:dyDescent="0.25">
      <c r="U55" s="45"/>
      <c r="V55" s="45"/>
      <c r="W55" s="45"/>
      <c r="X55" s="45"/>
    </row>
    <row r="56" spans="1:24" x14ac:dyDescent="0.25">
      <c r="U56" s="45"/>
      <c r="V56" s="45"/>
      <c r="W56" s="45"/>
      <c r="X56" s="45"/>
    </row>
    <row r="57" spans="1:24" x14ac:dyDescent="0.25">
      <c r="U57" s="45"/>
      <c r="V57" s="45"/>
      <c r="W57" s="45"/>
      <c r="X57" s="45"/>
    </row>
    <row r="58" spans="1:24" x14ac:dyDescent="0.25">
      <c r="U58" s="45"/>
      <c r="V58" s="45"/>
      <c r="W58" s="45"/>
      <c r="X58" s="45"/>
    </row>
    <row r="59" spans="1:24" x14ac:dyDescent="0.25">
      <c r="U59" s="45"/>
      <c r="V59" s="45"/>
      <c r="W59" s="45"/>
      <c r="X59" s="45"/>
    </row>
    <row r="60" spans="1:24" x14ac:dyDescent="0.25">
      <c r="U60" s="45"/>
      <c r="V60" s="45"/>
      <c r="W60" s="45"/>
      <c r="X60" s="45"/>
    </row>
    <row r="61" spans="1:24" x14ac:dyDescent="0.25">
      <c r="U61" s="45"/>
      <c r="V61" s="45"/>
      <c r="W61" s="45"/>
      <c r="X61" s="45"/>
    </row>
    <row r="62" spans="1:24" x14ac:dyDescent="0.25">
      <c r="U62" s="45"/>
      <c r="V62" s="45"/>
      <c r="W62" s="45"/>
      <c r="X62" s="45"/>
    </row>
    <row r="63" spans="1:24" x14ac:dyDescent="0.25">
      <c r="U63" s="45"/>
      <c r="V63" s="45"/>
      <c r="W63" s="45"/>
      <c r="X63" s="45"/>
    </row>
    <row r="64" spans="1:24" x14ac:dyDescent="0.25">
      <c r="U64" s="45"/>
      <c r="V64" s="45"/>
      <c r="W64" s="45"/>
      <c r="X64" s="45"/>
    </row>
    <row r="65" spans="1:24" s="29" customFormat="1" x14ac:dyDescent="0.25">
      <c r="A65" s="8"/>
      <c r="B65" s="22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28">
        <v>480</v>
      </c>
      <c r="V65" s="41">
        <f>S36+U65</f>
        <v>951.25</v>
      </c>
      <c r="W65" s="41">
        <f>T36+U65</f>
        <v>1102.5</v>
      </c>
      <c r="X65" s="28">
        <v>1120</v>
      </c>
    </row>
    <row r="66" spans="1:24" x14ac:dyDescent="0.25">
      <c r="U66" s="45"/>
      <c r="V66" s="45"/>
      <c r="W66" s="45"/>
      <c r="X66" s="45"/>
    </row>
    <row r="77" spans="1:24" s="9" customFormat="1" ht="21.95" customHeight="1" x14ac:dyDescent="0.25">
      <c r="A77" s="8"/>
      <c r="B77" s="22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</row>
    <row r="78" spans="1:24" s="12" customFormat="1" x14ac:dyDescent="0.25">
      <c r="A78" s="8"/>
      <c r="B78" s="22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</row>
    <row r="79" spans="1:24" s="12" customFormat="1" ht="22.35" customHeight="1" x14ac:dyDescent="0.25">
      <c r="A79" s="8"/>
      <c r="B79" s="22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</row>
    <row r="80" spans="1:24" s="12" customFormat="1" ht="22.35" customHeight="1" x14ac:dyDescent="0.25">
      <c r="A80" s="8"/>
      <c r="B80" s="22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</row>
    <row r="82" ht="19.899999999999999" customHeight="1" x14ac:dyDescent="0.25"/>
  </sheetData>
  <mergeCells count="7">
    <mergeCell ref="O1:P1"/>
    <mergeCell ref="Q1:R1"/>
    <mergeCell ref="A46:A49"/>
    <mergeCell ref="D1:E1"/>
    <mergeCell ref="F1:G1"/>
    <mergeCell ref="H1:I1"/>
    <mergeCell ref="M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Tehničar za 3D</vt:lpstr>
      <vt:lpstr>'Tehničar za 3D'!_Toc185230695</vt:lpstr>
      <vt:lpstr>'Tehničar za 3D'!_Toc185230701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Anđelić</dc:creator>
  <cp:lastModifiedBy>Damir Zvonar</cp:lastModifiedBy>
  <cp:lastPrinted>2024-11-11T13:13:58Z</cp:lastPrinted>
  <dcterms:created xsi:type="dcterms:W3CDTF">2023-10-16T10:32:43Z</dcterms:created>
  <dcterms:modified xsi:type="dcterms:W3CDTF">2026-01-20T13:41:55Z</dcterms:modified>
</cp:coreProperties>
</file>