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5" documentId="8_{CD83D467-3C84-4060-A16A-F7FD86CB3FB4}" xr6:coauthVersionLast="47" xr6:coauthVersionMax="47" xr10:uidLastSave="{54BC2D32-4772-4535-B22C-129AC101BEDD}"/>
  <bookViews>
    <workbookView xWindow="2310" yWindow="315" windowWidth="26205" windowHeight="15165" xr2:uid="{834BB0B5-0BBB-40C2-B716-E469237EEFE4}"/>
  </bookViews>
  <sheets>
    <sheet name="Automehatroničar" sheetId="1" r:id="rId1"/>
    <sheet name="Izračun_4.2" sheetId="5" r:id="rId2"/>
  </sheets>
  <definedNames>
    <definedName name="_Toc157676429" localSheetId="0">Automehatroničar!$B$30</definedName>
    <definedName name="_Toc177978864" localSheetId="0">Automehatroničar!$B$29</definedName>
    <definedName name="_Toc177978870" localSheetId="0">Automehatroničar!$B$31</definedName>
    <definedName name="_Toc177978871" localSheetId="0">Automehatroničar!$B$32</definedName>
    <definedName name="_Toc177978872" localSheetId="0">Automehatroničar!#REF!</definedName>
    <definedName name="_Toc177978873" localSheetId="0">Automehatroničar!#REF!</definedName>
    <definedName name="_Toc177978874" localSheetId="0">Automehatroničar!#REF!</definedName>
    <definedName name="_Toc177978875" localSheetId="0">Automehatroničar!#REF!</definedName>
    <definedName name="_Toc177978877" localSheetId="0">Automehatroničar!$B$29</definedName>
    <definedName name="_Toc177978878" localSheetId="0">Automehatroničar!$B$30</definedName>
    <definedName name="_Toc177978887" localSheetId="0">Automehatroničar!#REF!</definedName>
    <definedName name="_xlnm.Print_Area" localSheetId="0">Automehatroničar!$A$1:$X$43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P11" i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37" i="1"/>
  <c r="R38" i="1"/>
  <c r="Q37" i="1"/>
  <c r="Q38" i="1"/>
  <c r="P37" i="1"/>
  <c r="P38" i="1"/>
  <c r="O37" i="1"/>
  <c r="O38" i="1"/>
  <c r="N37" i="1"/>
  <c r="N38" i="1"/>
  <c r="T38" i="1" s="1"/>
  <c r="M37" i="1"/>
  <c r="M38" i="1"/>
  <c r="R25" i="1"/>
  <c r="R26" i="1"/>
  <c r="R27" i="1"/>
  <c r="R28" i="1"/>
  <c r="R29" i="1"/>
  <c r="R30" i="1"/>
  <c r="R31" i="1"/>
  <c r="Q25" i="1"/>
  <c r="Q26" i="1"/>
  <c r="Q27" i="1"/>
  <c r="Q28" i="1"/>
  <c r="Q29" i="1"/>
  <c r="Q30" i="1"/>
  <c r="Q31" i="1"/>
  <c r="P25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5" i="1"/>
  <c r="N26" i="1"/>
  <c r="T26" i="1" s="1"/>
  <c r="N27" i="1"/>
  <c r="T27" i="1" s="1"/>
  <c r="N28" i="1"/>
  <c r="T28" i="1" s="1"/>
  <c r="N29" i="1"/>
  <c r="T29" i="1" s="1"/>
  <c r="N30" i="1"/>
  <c r="T30" i="1" s="1"/>
  <c r="N31" i="1"/>
  <c r="T31" i="1" s="1"/>
  <c r="N32" i="1"/>
  <c r="M25" i="1"/>
  <c r="M26" i="1"/>
  <c r="M27" i="1"/>
  <c r="S27" i="1" s="1"/>
  <c r="M28" i="1"/>
  <c r="M29" i="1"/>
  <c r="M30" i="1"/>
  <c r="Q16" i="1"/>
  <c r="Q17" i="1"/>
  <c r="Q18" i="1"/>
  <c r="Q19" i="1"/>
  <c r="Q20" i="1"/>
  <c r="R16" i="1"/>
  <c r="R17" i="1"/>
  <c r="R18" i="1"/>
  <c r="R19" i="1"/>
  <c r="P16" i="1"/>
  <c r="P17" i="1"/>
  <c r="P18" i="1"/>
  <c r="P19" i="1"/>
  <c r="P20" i="1"/>
  <c r="P21" i="1"/>
  <c r="P22" i="1"/>
  <c r="O16" i="1"/>
  <c r="O17" i="1"/>
  <c r="O18" i="1"/>
  <c r="O19" i="1"/>
  <c r="O20" i="1"/>
  <c r="O21" i="1"/>
  <c r="N16" i="1"/>
  <c r="N17" i="1"/>
  <c r="N18" i="1"/>
  <c r="N19" i="1"/>
  <c r="T19" i="1" s="1"/>
  <c r="N20" i="1"/>
  <c r="N21" i="1"/>
  <c r="N22" i="1"/>
  <c r="M16" i="1"/>
  <c r="M17" i="1"/>
  <c r="M18" i="1"/>
  <c r="M19" i="1"/>
  <c r="M20" i="1"/>
  <c r="M21" i="1"/>
  <c r="M22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25" i="1"/>
  <c r="L26" i="1"/>
  <c r="L27" i="1"/>
  <c r="L28" i="1"/>
  <c r="L29" i="1"/>
  <c r="L30" i="1"/>
  <c r="L31" i="1"/>
  <c r="L32" i="1"/>
  <c r="L16" i="1"/>
  <c r="L17" i="1"/>
  <c r="L18" i="1"/>
  <c r="L19" i="1"/>
  <c r="L20" i="1"/>
  <c r="L21" i="1"/>
  <c r="L3" i="1"/>
  <c r="L4" i="1"/>
  <c r="L5" i="1"/>
  <c r="L6" i="1"/>
  <c r="L7" i="1"/>
  <c r="K25" i="1"/>
  <c r="K26" i="1"/>
  <c r="K27" i="1"/>
  <c r="K28" i="1"/>
  <c r="K29" i="1"/>
  <c r="J25" i="1"/>
  <c r="J26" i="1"/>
  <c r="J27" i="1"/>
  <c r="J28" i="1"/>
  <c r="J29" i="1"/>
  <c r="K16" i="1"/>
  <c r="K17" i="1"/>
  <c r="K18" i="1"/>
  <c r="K19" i="1"/>
  <c r="J16" i="1"/>
  <c r="J17" i="1"/>
  <c r="J18" i="1"/>
  <c r="J19" i="1"/>
  <c r="K3" i="1"/>
  <c r="K4" i="1"/>
  <c r="K5" i="1"/>
  <c r="K6" i="1"/>
  <c r="J3" i="1"/>
  <c r="J4" i="1"/>
  <c r="J5" i="1"/>
  <c r="J6" i="1"/>
  <c r="S19" i="1" l="1"/>
  <c r="T22" i="1"/>
  <c r="T18" i="1"/>
  <c r="S29" i="1"/>
  <c r="S28" i="1"/>
  <c r="T25" i="1"/>
  <c r="S25" i="1"/>
  <c r="S38" i="1"/>
  <c r="T37" i="1"/>
  <c r="S18" i="1"/>
  <c r="T21" i="1"/>
  <c r="T17" i="1"/>
  <c r="S20" i="1"/>
  <c r="S16" i="1"/>
  <c r="T6" i="1"/>
  <c r="S21" i="1"/>
  <c r="S17" i="1"/>
  <c r="T20" i="1"/>
  <c r="T16" i="1"/>
  <c r="S30" i="1"/>
  <c r="S26" i="1"/>
  <c r="S37" i="1"/>
  <c r="T5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49" i="5" l="1"/>
  <c r="V49" i="5" s="1"/>
  <c r="T17" i="5"/>
  <c r="W17" i="5" s="1"/>
  <c r="S17" i="5"/>
  <c r="V17" i="5" s="1"/>
  <c r="T33" i="5"/>
  <c r="S33" i="5"/>
  <c r="T49" i="5"/>
  <c r="W49" i="5" s="1"/>
  <c r="C33" i="1" l="1"/>
  <c r="C23" i="1"/>
  <c r="C14" i="1"/>
  <c r="R32" i="1"/>
  <c r="Q32" i="1"/>
  <c r="T32" i="1"/>
  <c r="M31" i="1"/>
  <c r="S31" i="1" s="1"/>
  <c r="M32" i="1"/>
  <c r="S32" i="1" s="1"/>
  <c r="R20" i="1"/>
  <c r="R21" i="1"/>
  <c r="R22" i="1"/>
  <c r="Q21" i="1"/>
  <c r="Q22" i="1"/>
  <c r="O22" i="1"/>
  <c r="S22" i="1" s="1"/>
  <c r="L36" i="1"/>
  <c r="L37" i="1"/>
  <c r="L38" i="1"/>
  <c r="K36" i="1"/>
  <c r="K37" i="1"/>
  <c r="K38" i="1"/>
  <c r="J36" i="1"/>
  <c r="J37" i="1"/>
  <c r="J38" i="1"/>
  <c r="L22" i="1"/>
  <c r="L8" i="1"/>
  <c r="L9" i="1"/>
  <c r="L10" i="1"/>
  <c r="L11" i="1"/>
  <c r="L12" i="1"/>
  <c r="L13" i="1"/>
  <c r="K30" i="1"/>
  <c r="K31" i="1"/>
  <c r="K32" i="1"/>
  <c r="J30" i="1"/>
  <c r="J31" i="1"/>
  <c r="J32" i="1"/>
  <c r="K20" i="1"/>
  <c r="K21" i="1"/>
  <c r="K22" i="1"/>
  <c r="J20" i="1"/>
  <c r="J21" i="1"/>
  <c r="J22" i="1"/>
  <c r="K7" i="1"/>
  <c r="K8" i="1"/>
  <c r="K9" i="1"/>
  <c r="K10" i="1"/>
  <c r="K11" i="1"/>
  <c r="K12" i="1"/>
  <c r="K13" i="1"/>
  <c r="J7" i="1"/>
  <c r="J8" i="1"/>
  <c r="J9" i="1"/>
  <c r="J10" i="1"/>
  <c r="J11" i="1"/>
  <c r="J12" i="1"/>
  <c r="J13" i="1"/>
  <c r="M8" i="1"/>
  <c r="S8" i="1" s="1"/>
  <c r="M9" i="1"/>
  <c r="M10" i="1"/>
  <c r="M11" i="1"/>
  <c r="M12" i="1"/>
  <c r="M13" i="1"/>
  <c r="K2" i="1"/>
  <c r="J2" i="1"/>
  <c r="K15" i="1"/>
  <c r="K35" i="1"/>
  <c r="J35" i="1"/>
  <c r="K14" i="1" l="1"/>
  <c r="J14" i="1"/>
  <c r="K23" i="1"/>
  <c r="J15" i="1"/>
  <c r="J23" i="1" s="1"/>
  <c r="K24" i="1"/>
  <c r="J24" i="1"/>
  <c r="K33" i="1" l="1"/>
  <c r="J33" i="1"/>
  <c r="L15" i="1"/>
  <c r="M15" i="1"/>
  <c r="M23" i="1" s="1"/>
  <c r="N15" i="1"/>
  <c r="N23" i="1" s="1"/>
  <c r="O15" i="1"/>
  <c r="O23" i="1" s="1"/>
  <c r="P15" i="1"/>
  <c r="P23" i="1" s="1"/>
  <c r="Q15" i="1"/>
  <c r="Q23" i="1" s="1"/>
  <c r="R15" i="1"/>
  <c r="R23" i="1" s="1"/>
  <c r="T15" i="1" l="1"/>
  <c r="S15" i="1"/>
  <c r="L35" i="1" l="1"/>
  <c r="M36" i="1"/>
  <c r="N36" i="1"/>
  <c r="O36" i="1"/>
  <c r="P36" i="1"/>
  <c r="Q36" i="1"/>
  <c r="R36" i="1"/>
  <c r="R35" i="1"/>
  <c r="Q35" i="1"/>
  <c r="P35" i="1"/>
  <c r="O35" i="1"/>
  <c r="N35" i="1"/>
  <c r="M35" i="1"/>
  <c r="L2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R11" i="1"/>
  <c r="N12" i="1"/>
  <c r="O12" i="1"/>
  <c r="P12" i="1"/>
  <c r="R12" i="1"/>
  <c r="N13" i="1"/>
  <c r="O13" i="1"/>
  <c r="P13" i="1"/>
  <c r="R13" i="1"/>
  <c r="M24" i="1"/>
  <c r="M33" i="1" s="1"/>
  <c r="N24" i="1"/>
  <c r="N33" i="1" s="1"/>
  <c r="O24" i="1"/>
  <c r="O33" i="1" s="1"/>
  <c r="P24" i="1"/>
  <c r="P33" i="1" s="1"/>
  <c r="Q24" i="1"/>
  <c r="Q33" i="1" s="1"/>
  <c r="R24" i="1"/>
  <c r="R33" i="1" s="1"/>
  <c r="L2" i="1"/>
  <c r="R2" i="1"/>
  <c r="Q2" i="1"/>
  <c r="Q14" i="1" s="1"/>
  <c r="O2" i="1"/>
  <c r="N2" i="1"/>
  <c r="M2" i="1"/>
  <c r="M14" i="1" s="1"/>
  <c r="O14" i="1" l="1"/>
  <c r="R14" i="1"/>
  <c r="P14" i="1"/>
  <c r="N14" i="1"/>
  <c r="T2" i="1"/>
  <c r="S2" i="1"/>
  <c r="T35" i="1"/>
  <c r="T10" i="1"/>
  <c r="T24" i="1"/>
  <c r="S24" i="1"/>
  <c r="T13" i="1"/>
  <c r="S13" i="1"/>
  <c r="T12" i="1"/>
  <c r="S12" i="1"/>
  <c r="S36" i="1"/>
  <c r="T36" i="1"/>
  <c r="T11" i="1"/>
  <c r="S11" i="1"/>
  <c r="S35" i="1"/>
  <c r="S14" i="1" l="1"/>
  <c r="V14" i="1" s="1"/>
  <c r="T14" i="1"/>
  <c r="S23" i="1"/>
  <c r="V23" i="1" s="1"/>
  <c r="T23" i="1"/>
  <c r="S33" i="1"/>
  <c r="V33" i="1" s="1"/>
  <c r="T33" i="1"/>
  <c r="W33" i="1" s="1"/>
  <c r="W23" i="1" l="1"/>
  <c r="W14" i="1"/>
</calcChain>
</file>

<file path=xl/sharedStrings.xml><?xml version="1.0" encoding="utf-8"?>
<sst xmlns="http://schemas.openxmlformats.org/spreadsheetml/2006/main" count="90" uniqueCount="58">
  <si>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</si>
  <si>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</si>
  <si>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</si>
  <si>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</si>
  <si>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</si>
  <si>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</si>
  <si>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</si>
  <si>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</si>
  <si>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</si>
  <si>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</si>
  <si>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</si>
  <si>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</si>
  <si>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</si>
  <si>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</si>
  <si>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</si>
  <si>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</si>
  <si>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</si>
  <si>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</si>
  <si>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</si>
  <si>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</si>
  <si>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</si>
  <si>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</si>
  <si>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</si>
  <si>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</si>
  <si>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</si>
  <si>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Osnove primijenjene matematike</t>
  </si>
  <si>
    <t>Osnove strojarstva</t>
  </si>
  <si>
    <t>Precizna mjerenja</t>
  </si>
  <si>
    <t>Ručne obrade i obrade deformacijom</t>
  </si>
  <si>
    <t>Planiranje i priprema rada</t>
  </si>
  <si>
    <t>Osnove informacijsko-komunikacijske tehnologije</t>
  </si>
  <si>
    <t>Rastavljivi spojevi</t>
  </si>
  <si>
    <t>Nerastavljivi spojevi</t>
  </si>
  <si>
    <t>Tehnologija strojne obrade rezanjem</t>
  </si>
  <si>
    <t>Elektrotehnika u strojarstvu</t>
  </si>
  <si>
    <t>Korozija i održivi razvoj</t>
  </si>
  <si>
    <t>Organizacija rada</t>
  </si>
  <si>
    <t>Osnove algebre i analitičke geometrije u tehnici</t>
  </si>
  <si>
    <t>Zaštita materijala i  tehnologija obrade vodova</t>
  </si>
  <si>
    <t>Servisna radionica i komunikacija s klijentima</t>
  </si>
  <si>
    <t>Planiranje popravaka i održavanja komponenti vozila</t>
  </si>
  <si>
    <t>Upravljanje motorom - opskrba energijom</t>
  </si>
  <si>
    <t>Konstrukcija, načelo rada četverotaktnih motora i pomoćni sustavi</t>
  </si>
  <si>
    <t>Dijagnostika vozila</t>
  </si>
  <si>
    <t>Radovi na vozilu</t>
  </si>
  <si>
    <t>Osnove geometrije i financijske matematike</t>
  </si>
  <si>
    <t>Elektrotehnika i upravljanje</t>
  </si>
  <si>
    <t>Prijenos snage</t>
  </si>
  <si>
    <t>Kočioni i upravljački sustav</t>
  </si>
  <si>
    <t>Senzorske mreže i regulacijski sustavi</t>
  </si>
  <si>
    <t>Tehnički pregled i analiza vozila</t>
  </si>
  <si>
    <t>Radovi na sustavima vozila</t>
  </si>
  <si>
    <t>Sigurnosni i komforni sustavi</t>
  </si>
  <si>
    <t>Hibridna i električna vozila</t>
  </si>
  <si>
    <t>Vulkanizerski poslovi</t>
  </si>
  <si>
    <t>Zavarivanje</t>
  </si>
  <si>
    <t>Održavanje vozila</t>
  </si>
  <si>
    <t>Osnove regulacije i upravljanja u vozilima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</si>
</sst>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  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45"/>
  <sheetViews>
    <sheetView tabSelected="1" zoomScaleNormal="100" zoomScaleSheetLayoutView="115" workbookViewId="0">
      <pane ySplit="1" topLeftCell="A15" activePane="bottomLeft" state="frozen"/>
      <selection pane="bottomLeft" activeCell="B8" sqref="B8"/>
    </sheetView>
  </sheetViews>
  <sheetFormatPr defaultColWidth="9.28515625" defaultRowHeight="12.7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>
      <c r="A1" s="3" t="s">
        <v>8</v>
      </c>
      <c r="B1" s="3" t="s">
        <v>2</v>
      </c>
      <c r="C1" s="1" t="s">
        <v>0</v>
      </c>
      <c r="D1" s="70" t="s">
        <v>9</v>
      </c>
      <c r="E1" s="70"/>
      <c r="F1" s="71" t="s">
        <v>10</v>
      </c>
      <c r="G1" s="72"/>
      <c r="H1" s="70" t="s">
        <v>11</v>
      </c>
      <c r="I1" s="73"/>
      <c r="J1" s="18" t="s">
        <v>21</v>
      </c>
      <c r="K1" s="18" t="s">
        <v>22</v>
      </c>
      <c r="L1" s="3" t="s">
        <v>1</v>
      </c>
      <c r="M1" s="68" t="s">
        <v>12</v>
      </c>
      <c r="N1" s="68"/>
      <c r="O1" s="68" t="s">
        <v>13</v>
      </c>
      <c r="P1" s="69"/>
      <c r="Q1" s="68" t="s">
        <v>14</v>
      </c>
      <c r="R1" s="69"/>
      <c r="S1" s="3" t="s">
        <v>15</v>
      </c>
      <c r="T1" s="3" t="s">
        <v>16</v>
      </c>
      <c r="U1" s="17" t="s">
        <v>17</v>
      </c>
      <c r="V1" s="3" t="s">
        <v>23</v>
      </c>
      <c r="W1" s="3" t="s">
        <v>24</v>
      </c>
      <c r="X1" s="17" t="s">
        <v>18</v>
      </c>
    </row>
    <row r="2" spans="1:24" ht="12.95" customHeight="1">
      <c r="A2" s="3">
        <v>1</v>
      </c>
      <c r="B2" s="61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>C2*F2/100</f>
        <v>0.4</v>
      </c>
      <c r="K2" s="14">
        <f>C2*G2/100</f>
        <v>0.8</v>
      </c>
      <c r="L2" s="42">
        <f>C2*25</f>
        <v>100</v>
      </c>
      <c r="M2" s="38">
        <f>C2*25*D2/100</f>
        <v>50</v>
      </c>
      <c r="N2" s="38">
        <f>C2*25*E2/100</f>
        <v>70</v>
      </c>
      <c r="O2" s="38">
        <f>C2*25*F2/100</f>
        <v>10</v>
      </c>
      <c r="P2" s="38">
        <f>C2*25*G2/100</f>
        <v>20</v>
      </c>
      <c r="Q2" s="38">
        <f>C2*25*H2/100</f>
        <v>20</v>
      </c>
      <c r="R2" s="38">
        <f>C2*25*I2/100</f>
        <v>30</v>
      </c>
      <c r="S2" s="38">
        <f>M2+O2</f>
        <v>60</v>
      </c>
      <c r="T2" s="38">
        <f>N2+P2</f>
        <v>90</v>
      </c>
      <c r="U2" s="46"/>
      <c r="V2" s="46"/>
      <c r="W2" s="46"/>
      <c r="X2" s="46"/>
    </row>
    <row r="3" spans="1:24" ht="12.95" customHeight="1">
      <c r="A3" s="3">
        <v>1</v>
      </c>
      <c r="B3" s="61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ref="J3:J6" si="0">C3*F3/100</f>
        <v>3</v>
      </c>
      <c r="K3" s="14">
        <f t="shared" ref="K3:K6" si="1">C3*G3/100</f>
        <v>4</v>
      </c>
      <c r="L3" s="42">
        <f t="shared" ref="L3:L7" si="2">C3*25</f>
        <v>250</v>
      </c>
      <c r="M3" s="38">
        <f t="shared" ref="M3:M7" si="3">C3*25*D3/100</f>
        <v>100</v>
      </c>
      <c r="N3" s="38">
        <f t="shared" ref="N3:N7" si="4">C3*25*E3/100</f>
        <v>125</v>
      </c>
      <c r="O3" s="38">
        <f t="shared" ref="O3:O8" si="5">C3*25*F3/100</f>
        <v>75</v>
      </c>
      <c r="P3" s="38">
        <f t="shared" ref="P3:P9" si="6">C3*25*G3/100</f>
        <v>100</v>
      </c>
      <c r="Q3" s="38">
        <f t="shared" ref="Q3:Q13" si="7">C3*25*H3/100</f>
        <v>25</v>
      </c>
      <c r="R3" s="38">
        <f t="shared" ref="R3:R9" si="8">C3*25*I3/100</f>
        <v>75</v>
      </c>
      <c r="S3" s="38">
        <f t="shared" ref="S3:S10" si="9">M3+O3</f>
        <v>175</v>
      </c>
      <c r="T3" s="38">
        <f t="shared" ref="T3:T9" si="10">N3+P3</f>
        <v>225</v>
      </c>
      <c r="U3" s="46"/>
      <c r="V3" s="46"/>
      <c r="W3" s="46"/>
      <c r="X3" s="46"/>
    </row>
    <row r="4" spans="1:24" ht="12.95" customHeight="1">
      <c r="A4" s="3">
        <v>1</v>
      </c>
      <c r="B4" s="61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2">
        <f t="shared" si="2"/>
        <v>75</v>
      </c>
      <c r="M4" s="38">
        <f t="shared" si="3"/>
        <v>15</v>
      </c>
      <c r="N4" s="38">
        <f t="shared" si="4"/>
        <v>22.5</v>
      </c>
      <c r="O4" s="38">
        <f t="shared" si="5"/>
        <v>37.5</v>
      </c>
      <c r="P4" s="38">
        <f t="shared" si="6"/>
        <v>52.5</v>
      </c>
      <c r="Q4" s="38">
        <f t="shared" si="7"/>
        <v>7.5</v>
      </c>
      <c r="R4" s="38">
        <f t="shared" si="8"/>
        <v>15</v>
      </c>
      <c r="S4" s="38">
        <f t="shared" si="9"/>
        <v>52.5</v>
      </c>
      <c r="T4" s="38">
        <f t="shared" si="10"/>
        <v>75</v>
      </c>
      <c r="U4" s="46"/>
      <c r="V4" s="46"/>
      <c r="W4" s="46"/>
      <c r="X4" s="46"/>
    </row>
    <row r="5" spans="1:24" ht="12.4" customHeight="1">
      <c r="A5" s="3">
        <v>1</v>
      </c>
      <c r="B5" s="61" t="s">
        <v>28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2">
        <f t="shared" si="2"/>
        <v>125</v>
      </c>
      <c r="M5" s="38">
        <f t="shared" si="3"/>
        <v>12.5</v>
      </c>
      <c r="N5" s="38">
        <f t="shared" si="4"/>
        <v>25</v>
      </c>
      <c r="O5" s="38">
        <f t="shared" si="5"/>
        <v>87.5</v>
      </c>
      <c r="P5" s="38">
        <f t="shared" si="6"/>
        <v>100</v>
      </c>
      <c r="Q5" s="38">
        <f t="shared" si="7"/>
        <v>12.5</v>
      </c>
      <c r="R5" s="38">
        <f t="shared" si="8"/>
        <v>25</v>
      </c>
      <c r="S5" s="38">
        <f t="shared" si="9"/>
        <v>100</v>
      </c>
      <c r="T5" s="38">
        <f t="shared" si="10"/>
        <v>125</v>
      </c>
      <c r="U5" s="46"/>
      <c r="V5" s="46"/>
      <c r="W5" s="46"/>
      <c r="X5" s="46"/>
    </row>
    <row r="6" spans="1:24" ht="12.95" customHeight="1">
      <c r="A6" s="3">
        <v>1</v>
      </c>
      <c r="B6" s="61" t="s">
        <v>29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2">
        <f t="shared" si="2"/>
        <v>50</v>
      </c>
      <c r="M6" s="38">
        <f t="shared" si="3"/>
        <v>10</v>
      </c>
      <c r="N6" s="38">
        <f t="shared" si="4"/>
        <v>15</v>
      </c>
      <c r="O6" s="38">
        <f t="shared" si="5"/>
        <v>25</v>
      </c>
      <c r="P6" s="38">
        <f t="shared" si="6"/>
        <v>35</v>
      </c>
      <c r="Q6" s="38">
        <f t="shared" si="7"/>
        <v>5</v>
      </c>
      <c r="R6" s="38">
        <f t="shared" si="8"/>
        <v>10</v>
      </c>
      <c r="S6" s="38">
        <f t="shared" si="9"/>
        <v>35</v>
      </c>
      <c r="T6" s="38">
        <f t="shared" si="10"/>
        <v>50</v>
      </c>
      <c r="U6" s="46"/>
      <c r="V6" s="46"/>
      <c r="W6" s="46"/>
      <c r="X6" s="46"/>
    </row>
    <row r="7" spans="1:24" ht="25.5">
      <c r="A7" s="3">
        <v>1</v>
      </c>
      <c r="B7" s="61" t="s">
        <v>30</v>
      </c>
      <c r="C7" s="4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ref="J7:J13" si="11">C7*F7/100</f>
        <v>1.2</v>
      </c>
      <c r="K7" s="14">
        <f t="shared" ref="K7:K13" si="12">C7*G7/100</f>
        <v>2</v>
      </c>
      <c r="L7" s="42">
        <f t="shared" si="2"/>
        <v>100</v>
      </c>
      <c r="M7" s="38">
        <f t="shared" si="3"/>
        <v>20</v>
      </c>
      <c r="N7" s="38">
        <f t="shared" si="4"/>
        <v>30</v>
      </c>
      <c r="O7" s="38">
        <f t="shared" si="5"/>
        <v>30</v>
      </c>
      <c r="P7" s="38">
        <f t="shared" si="6"/>
        <v>50</v>
      </c>
      <c r="Q7" s="38">
        <f t="shared" si="7"/>
        <v>30</v>
      </c>
      <c r="R7" s="38">
        <f t="shared" si="8"/>
        <v>50</v>
      </c>
      <c r="S7" s="38">
        <f t="shared" si="9"/>
        <v>50</v>
      </c>
      <c r="T7" s="38">
        <f t="shared" si="10"/>
        <v>80</v>
      </c>
      <c r="U7" s="46"/>
      <c r="V7" s="46"/>
      <c r="W7" s="46"/>
      <c r="X7" s="46"/>
    </row>
    <row r="8" spans="1:24">
      <c r="A8" s="3">
        <v>1</v>
      </c>
      <c r="B8" s="61" t="s">
        <v>31</v>
      </c>
      <c r="C8" s="4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11"/>
        <v>1.5</v>
      </c>
      <c r="K8" s="14">
        <f t="shared" si="12"/>
        <v>1.8</v>
      </c>
      <c r="L8" s="42">
        <f t="shared" ref="L8:L13" si="13">C8*25</f>
        <v>75</v>
      </c>
      <c r="M8" s="38">
        <f t="shared" ref="M8:M13" si="14">C8*25*D8/100</f>
        <v>15</v>
      </c>
      <c r="N8" s="38">
        <f t="shared" ref="N8:N32" si="15">C8*25*E8/100</f>
        <v>22.5</v>
      </c>
      <c r="O8" s="38">
        <f t="shared" si="5"/>
        <v>37.5</v>
      </c>
      <c r="P8" s="38">
        <f t="shared" si="6"/>
        <v>45</v>
      </c>
      <c r="Q8" s="38">
        <f t="shared" si="7"/>
        <v>7.5</v>
      </c>
      <c r="R8" s="38">
        <f t="shared" si="8"/>
        <v>22.5</v>
      </c>
      <c r="S8" s="38">
        <f t="shared" si="9"/>
        <v>52.5</v>
      </c>
      <c r="T8" s="38">
        <f t="shared" si="10"/>
        <v>67.5</v>
      </c>
      <c r="U8" s="46"/>
      <c r="V8" s="46"/>
      <c r="W8" s="46"/>
      <c r="X8" s="46"/>
    </row>
    <row r="9" spans="1:24">
      <c r="A9" s="3">
        <v>1</v>
      </c>
      <c r="B9" s="61" t="s">
        <v>32</v>
      </c>
      <c r="C9" s="4">
        <v>3</v>
      </c>
      <c r="D9" s="6">
        <v>20</v>
      </c>
      <c r="E9" s="6">
        <v>30</v>
      </c>
      <c r="F9" s="5">
        <v>50</v>
      </c>
      <c r="G9" s="5">
        <v>60</v>
      </c>
      <c r="H9" s="6">
        <v>10</v>
      </c>
      <c r="I9" s="6">
        <v>30</v>
      </c>
      <c r="J9" s="14">
        <f t="shared" si="11"/>
        <v>1.5</v>
      </c>
      <c r="K9" s="14">
        <f t="shared" si="12"/>
        <v>1.8</v>
      </c>
      <c r="L9" s="42">
        <f t="shared" si="13"/>
        <v>75</v>
      </c>
      <c r="M9" s="38">
        <f t="shared" si="14"/>
        <v>15</v>
      </c>
      <c r="N9" s="38">
        <f t="shared" si="15"/>
        <v>22.5</v>
      </c>
      <c r="O9" s="38">
        <f t="shared" ref="O9:O32" si="16">C9*25*F9/100</f>
        <v>37.5</v>
      </c>
      <c r="P9" s="38">
        <f t="shared" si="6"/>
        <v>45</v>
      </c>
      <c r="Q9" s="38">
        <f t="shared" si="7"/>
        <v>7.5</v>
      </c>
      <c r="R9" s="38">
        <f t="shared" si="8"/>
        <v>22.5</v>
      </c>
      <c r="S9" s="38">
        <f t="shared" si="9"/>
        <v>52.5</v>
      </c>
      <c r="T9" s="38">
        <f t="shared" si="10"/>
        <v>67.5</v>
      </c>
      <c r="U9" s="46"/>
      <c r="V9" s="46"/>
      <c r="W9" s="46"/>
      <c r="X9" s="46"/>
    </row>
    <row r="10" spans="1:24">
      <c r="A10" s="3">
        <v>1</v>
      </c>
      <c r="B10" s="61" t="s">
        <v>33</v>
      </c>
      <c r="C10" s="4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11"/>
        <v>1.5</v>
      </c>
      <c r="K10" s="14">
        <f t="shared" si="12"/>
        <v>1.8</v>
      </c>
      <c r="L10" s="42">
        <f t="shared" si="13"/>
        <v>75</v>
      </c>
      <c r="M10" s="38">
        <f t="shared" si="14"/>
        <v>15</v>
      </c>
      <c r="N10" s="38">
        <f t="shared" si="15"/>
        <v>22.5</v>
      </c>
      <c r="O10" s="38">
        <f t="shared" si="16"/>
        <v>37.5</v>
      </c>
      <c r="P10" s="38">
        <f t="shared" ref="P10:P32" si="17">C10*25*G10/100</f>
        <v>45</v>
      </c>
      <c r="Q10" s="38">
        <f t="shared" si="7"/>
        <v>7.5</v>
      </c>
      <c r="R10" s="38">
        <f t="shared" ref="R10:R32" si="18">C10*25*I10/100</f>
        <v>22.5</v>
      </c>
      <c r="S10" s="38">
        <f t="shared" si="9"/>
        <v>52.5</v>
      </c>
      <c r="T10" s="38">
        <f t="shared" ref="T10:T32" si="19">N10+P10</f>
        <v>67.5</v>
      </c>
      <c r="U10" s="46"/>
      <c r="V10" s="46"/>
      <c r="W10" s="46"/>
      <c r="X10" s="46"/>
    </row>
    <row r="11" spans="1:24">
      <c r="A11" s="3">
        <v>1</v>
      </c>
      <c r="B11" s="61" t="s">
        <v>34</v>
      </c>
      <c r="C11" s="4">
        <v>1</v>
      </c>
      <c r="D11" s="6">
        <v>60</v>
      </c>
      <c r="E11" s="6">
        <v>85</v>
      </c>
      <c r="F11" s="5">
        <v>15</v>
      </c>
      <c r="G11" s="5">
        <v>25</v>
      </c>
      <c r="H11" s="6">
        <v>5</v>
      </c>
      <c r="I11" s="6">
        <v>10</v>
      </c>
      <c r="J11" s="14">
        <f t="shared" si="11"/>
        <v>0.15</v>
      </c>
      <c r="K11" s="14">
        <f t="shared" si="12"/>
        <v>0.25</v>
      </c>
      <c r="L11" s="42">
        <f t="shared" si="13"/>
        <v>25</v>
      </c>
      <c r="M11" s="38">
        <f t="shared" si="14"/>
        <v>15</v>
      </c>
      <c r="N11" s="38">
        <f t="shared" si="15"/>
        <v>21.25</v>
      </c>
      <c r="O11" s="38">
        <f t="shared" si="16"/>
        <v>3.75</v>
      </c>
      <c r="P11" s="38">
        <f t="shared" si="17"/>
        <v>6.25</v>
      </c>
      <c r="Q11" s="38">
        <f t="shared" si="7"/>
        <v>1.25</v>
      </c>
      <c r="R11" s="38">
        <f t="shared" si="18"/>
        <v>2.5</v>
      </c>
      <c r="S11" s="38">
        <f t="shared" ref="S11:S32" si="20">M11+O11</f>
        <v>18.75</v>
      </c>
      <c r="T11" s="38">
        <f t="shared" si="19"/>
        <v>27.5</v>
      </c>
      <c r="U11" s="46"/>
      <c r="V11" s="46"/>
      <c r="W11" s="46"/>
      <c r="X11" s="46"/>
    </row>
    <row r="12" spans="1:24">
      <c r="A12" s="3">
        <v>1</v>
      </c>
      <c r="B12" s="61" t="s">
        <v>35</v>
      </c>
      <c r="C12" s="4">
        <v>4</v>
      </c>
      <c r="D12" s="6">
        <v>40</v>
      </c>
      <c r="E12" s="6">
        <v>50</v>
      </c>
      <c r="F12" s="5">
        <v>20</v>
      </c>
      <c r="G12" s="5">
        <v>40</v>
      </c>
      <c r="H12" s="6">
        <v>20</v>
      </c>
      <c r="I12" s="6">
        <v>30</v>
      </c>
      <c r="J12" s="14">
        <f t="shared" si="11"/>
        <v>0.8</v>
      </c>
      <c r="K12" s="14">
        <f t="shared" si="12"/>
        <v>1.6</v>
      </c>
      <c r="L12" s="42">
        <f t="shared" si="13"/>
        <v>100</v>
      </c>
      <c r="M12" s="38">
        <f t="shared" si="14"/>
        <v>40</v>
      </c>
      <c r="N12" s="38">
        <f t="shared" si="15"/>
        <v>50</v>
      </c>
      <c r="O12" s="38">
        <f t="shared" si="16"/>
        <v>20</v>
      </c>
      <c r="P12" s="38">
        <f t="shared" si="17"/>
        <v>40</v>
      </c>
      <c r="Q12" s="38">
        <f t="shared" si="7"/>
        <v>20</v>
      </c>
      <c r="R12" s="38">
        <f t="shared" si="18"/>
        <v>30</v>
      </c>
      <c r="S12" s="38">
        <f t="shared" si="20"/>
        <v>60</v>
      </c>
      <c r="T12" s="38">
        <f t="shared" si="19"/>
        <v>90</v>
      </c>
      <c r="U12" s="46"/>
      <c r="V12" s="46"/>
      <c r="W12" s="46"/>
      <c r="X12" s="46"/>
    </row>
    <row r="13" spans="1:24">
      <c r="A13" s="3">
        <v>1</v>
      </c>
      <c r="B13" s="61" t="s">
        <v>36</v>
      </c>
      <c r="C13" s="4">
        <v>2</v>
      </c>
      <c r="D13" s="6">
        <v>40</v>
      </c>
      <c r="E13" s="6">
        <v>50</v>
      </c>
      <c r="F13" s="5">
        <v>30</v>
      </c>
      <c r="G13" s="5">
        <v>40</v>
      </c>
      <c r="H13" s="6">
        <v>10</v>
      </c>
      <c r="I13" s="6">
        <v>30</v>
      </c>
      <c r="J13" s="14">
        <f t="shared" si="11"/>
        <v>0.6</v>
      </c>
      <c r="K13" s="14">
        <f t="shared" si="12"/>
        <v>0.8</v>
      </c>
      <c r="L13" s="42">
        <f t="shared" si="13"/>
        <v>50</v>
      </c>
      <c r="M13" s="38">
        <f t="shared" si="14"/>
        <v>20</v>
      </c>
      <c r="N13" s="38">
        <f t="shared" si="15"/>
        <v>25</v>
      </c>
      <c r="O13" s="38">
        <f t="shared" si="16"/>
        <v>15</v>
      </c>
      <c r="P13" s="38">
        <f t="shared" si="17"/>
        <v>20</v>
      </c>
      <c r="Q13" s="38">
        <f t="shared" si="7"/>
        <v>5</v>
      </c>
      <c r="R13" s="38">
        <f t="shared" si="18"/>
        <v>15</v>
      </c>
      <c r="S13" s="38">
        <f t="shared" si="20"/>
        <v>35</v>
      </c>
      <c r="T13" s="38">
        <f t="shared" si="19"/>
        <v>45</v>
      </c>
      <c r="U13" s="46"/>
      <c r="V13" s="46"/>
      <c r="W13" s="46"/>
      <c r="X13" s="46"/>
    </row>
    <row r="14" spans="1:24" s="32" customFormat="1">
      <c r="A14" s="27" t="s">
        <v>20</v>
      </c>
      <c r="B14" s="28"/>
      <c r="C14" s="35">
        <f>SUM(C2:C13)</f>
        <v>44</v>
      </c>
      <c r="D14" s="29"/>
      <c r="E14" s="29"/>
      <c r="F14" s="29"/>
      <c r="G14" s="29"/>
      <c r="H14" s="29"/>
      <c r="I14" s="29"/>
      <c r="J14" s="35">
        <f>SUM(J2:J13)</f>
        <v>16.650000000000002</v>
      </c>
      <c r="K14" s="35">
        <f>SUM(K2:K13)</f>
        <v>22.350000000000005</v>
      </c>
      <c r="L14" s="43"/>
      <c r="M14" s="35">
        <f t="shared" ref="M14:T14" si="21">SUM(M2:M13)</f>
        <v>327.5</v>
      </c>
      <c r="N14" s="35">
        <f t="shared" si="21"/>
        <v>451.25</v>
      </c>
      <c r="O14" s="35">
        <f t="shared" si="21"/>
        <v>416.25</v>
      </c>
      <c r="P14" s="35">
        <f t="shared" si="21"/>
        <v>558.75</v>
      </c>
      <c r="Q14" s="35">
        <f t="shared" si="21"/>
        <v>148.75</v>
      </c>
      <c r="R14" s="35">
        <f t="shared" si="21"/>
        <v>320</v>
      </c>
      <c r="S14" s="40">
        <f t="shared" si="21"/>
        <v>743.75</v>
      </c>
      <c r="T14" s="40">
        <f t="shared" si="21"/>
        <v>1010</v>
      </c>
      <c r="U14" s="31">
        <v>350</v>
      </c>
      <c r="V14" s="31">
        <f>U14+S14</f>
        <v>1093.75</v>
      </c>
      <c r="W14" s="31">
        <f>T14+U14</f>
        <v>1360</v>
      </c>
      <c r="X14" s="31">
        <v>1225</v>
      </c>
    </row>
    <row r="15" spans="1:24" ht="25.5">
      <c r="A15" s="1">
        <v>2</v>
      </c>
      <c r="B15" s="61" t="s">
        <v>37</v>
      </c>
      <c r="C15" s="4">
        <v>4</v>
      </c>
      <c r="D15" s="6">
        <v>50</v>
      </c>
      <c r="E15" s="6">
        <v>70</v>
      </c>
      <c r="F15" s="5">
        <v>10</v>
      </c>
      <c r="G15" s="5">
        <v>20</v>
      </c>
      <c r="H15" s="6">
        <v>20</v>
      </c>
      <c r="I15" s="6">
        <v>30</v>
      </c>
      <c r="J15" s="14">
        <f>(C15*F15)/100</f>
        <v>0.4</v>
      </c>
      <c r="K15" s="14">
        <f>C15*G15/100</f>
        <v>0.8</v>
      </c>
      <c r="L15" s="42">
        <f t="shared" ref="L15:L38" si="22">C15*25</f>
        <v>100</v>
      </c>
      <c r="M15" s="38">
        <f t="shared" ref="M15:M22" si="23">C15*25*D15/100</f>
        <v>50</v>
      </c>
      <c r="N15" s="38">
        <f t="shared" ref="N15:N22" si="24">C15*25*E15/100</f>
        <v>70</v>
      </c>
      <c r="O15" s="38">
        <f t="shared" ref="O15:O22" si="25">C15*25*F15/100</f>
        <v>10</v>
      </c>
      <c r="P15" s="38">
        <f t="shared" ref="P15:P22" si="26">C15*25*G15/100</f>
        <v>20</v>
      </c>
      <c r="Q15" s="38">
        <f t="shared" ref="Q15:Q22" si="27">C15*25*H15/100</f>
        <v>20</v>
      </c>
      <c r="R15" s="38">
        <f t="shared" ref="R15:R22" si="28">C15*25*I15/100</f>
        <v>30</v>
      </c>
      <c r="S15" s="38">
        <f t="shared" si="20"/>
        <v>60</v>
      </c>
      <c r="T15" s="38">
        <f t="shared" si="19"/>
        <v>90</v>
      </c>
      <c r="U15" s="46"/>
      <c r="V15" s="46"/>
      <c r="W15" s="46"/>
      <c r="X15" s="46"/>
    </row>
    <row r="16" spans="1:24" ht="25.5">
      <c r="A16" s="1">
        <v>2</v>
      </c>
      <c r="B16" s="61" t="s">
        <v>38</v>
      </c>
      <c r="C16" s="4">
        <v>3</v>
      </c>
      <c r="D16" s="6">
        <v>10</v>
      </c>
      <c r="E16" s="6">
        <v>20</v>
      </c>
      <c r="F16" s="5">
        <v>80</v>
      </c>
      <c r="G16" s="5">
        <v>90</v>
      </c>
      <c r="H16" s="6">
        <v>0</v>
      </c>
      <c r="I16" s="6">
        <v>20</v>
      </c>
      <c r="J16" s="14">
        <f t="shared" ref="J16:J19" si="29">(C16*F16)/100</f>
        <v>2.4</v>
      </c>
      <c r="K16" s="14">
        <f t="shared" ref="K16:K19" si="30">C16*G16/100</f>
        <v>2.7</v>
      </c>
      <c r="L16" s="42">
        <f t="shared" si="22"/>
        <v>75</v>
      </c>
      <c r="M16" s="38">
        <f t="shared" si="23"/>
        <v>7.5</v>
      </c>
      <c r="N16" s="38">
        <f t="shared" si="24"/>
        <v>15</v>
      </c>
      <c r="O16" s="38">
        <f t="shared" si="25"/>
        <v>60</v>
      </c>
      <c r="P16" s="38">
        <f t="shared" si="26"/>
        <v>67.5</v>
      </c>
      <c r="Q16" s="38">
        <f t="shared" si="27"/>
        <v>0</v>
      </c>
      <c r="R16" s="38">
        <f t="shared" si="28"/>
        <v>15</v>
      </c>
      <c r="S16" s="38">
        <f t="shared" si="20"/>
        <v>67.5</v>
      </c>
      <c r="T16" s="38">
        <f t="shared" si="19"/>
        <v>82.5</v>
      </c>
      <c r="X16" s="31"/>
    </row>
    <row r="17" spans="1:24" ht="25.5">
      <c r="A17" s="1">
        <v>2</v>
      </c>
      <c r="B17" s="61" t="s">
        <v>39</v>
      </c>
      <c r="C17" s="4">
        <v>2</v>
      </c>
      <c r="D17" s="6">
        <v>30</v>
      </c>
      <c r="E17" s="6">
        <v>40</v>
      </c>
      <c r="F17" s="5">
        <v>40</v>
      </c>
      <c r="G17" s="5">
        <v>60</v>
      </c>
      <c r="H17" s="6">
        <v>10</v>
      </c>
      <c r="I17" s="6">
        <v>20</v>
      </c>
      <c r="J17" s="14">
        <f t="shared" si="29"/>
        <v>0.8</v>
      </c>
      <c r="K17" s="14">
        <f t="shared" si="30"/>
        <v>1.2</v>
      </c>
      <c r="L17" s="42">
        <f t="shared" si="22"/>
        <v>50</v>
      </c>
      <c r="M17" s="38">
        <f t="shared" si="23"/>
        <v>15</v>
      </c>
      <c r="N17" s="38">
        <f t="shared" si="24"/>
        <v>20</v>
      </c>
      <c r="O17" s="38">
        <f t="shared" si="25"/>
        <v>20</v>
      </c>
      <c r="P17" s="38">
        <f t="shared" si="26"/>
        <v>30</v>
      </c>
      <c r="Q17" s="38">
        <f t="shared" si="27"/>
        <v>5</v>
      </c>
      <c r="R17" s="38">
        <f t="shared" si="28"/>
        <v>10</v>
      </c>
      <c r="S17" s="38">
        <f t="shared" si="20"/>
        <v>35</v>
      </c>
      <c r="T17" s="38">
        <f t="shared" si="19"/>
        <v>50</v>
      </c>
    </row>
    <row r="18" spans="1:24" ht="25.5">
      <c r="A18" s="1">
        <v>2</v>
      </c>
      <c r="B18" s="61" t="s">
        <v>40</v>
      </c>
      <c r="C18" s="4">
        <v>5</v>
      </c>
      <c r="D18" s="6">
        <v>20</v>
      </c>
      <c r="E18" s="6">
        <v>30</v>
      </c>
      <c r="F18" s="5">
        <v>50</v>
      </c>
      <c r="G18" s="5">
        <v>70</v>
      </c>
      <c r="H18" s="6">
        <v>10</v>
      </c>
      <c r="I18" s="6">
        <v>20</v>
      </c>
      <c r="J18" s="14">
        <f t="shared" si="29"/>
        <v>2.5</v>
      </c>
      <c r="K18" s="14">
        <f t="shared" si="30"/>
        <v>3.5</v>
      </c>
      <c r="L18" s="42">
        <f t="shared" si="22"/>
        <v>125</v>
      </c>
      <c r="M18" s="38">
        <f t="shared" si="23"/>
        <v>25</v>
      </c>
      <c r="N18" s="38">
        <f t="shared" si="24"/>
        <v>37.5</v>
      </c>
      <c r="O18" s="38">
        <f t="shared" si="25"/>
        <v>62.5</v>
      </c>
      <c r="P18" s="38">
        <f t="shared" si="26"/>
        <v>87.5</v>
      </c>
      <c r="Q18" s="38">
        <f t="shared" si="27"/>
        <v>12.5</v>
      </c>
      <c r="R18" s="38">
        <f t="shared" si="28"/>
        <v>25</v>
      </c>
      <c r="S18" s="38">
        <f t="shared" si="20"/>
        <v>87.5</v>
      </c>
      <c r="T18" s="38">
        <f t="shared" si="19"/>
        <v>125</v>
      </c>
    </row>
    <row r="19" spans="1:24" ht="25.5">
      <c r="A19" s="1">
        <v>2</v>
      </c>
      <c r="B19" s="61" t="s">
        <v>41</v>
      </c>
      <c r="C19" s="4">
        <v>3</v>
      </c>
      <c r="D19" s="6">
        <v>40</v>
      </c>
      <c r="E19" s="6">
        <v>50</v>
      </c>
      <c r="F19" s="5">
        <v>40</v>
      </c>
      <c r="G19" s="5">
        <v>50</v>
      </c>
      <c r="H19" s="6">
        <v>10</v>
      </c>
      <c r="I19" s="6">
        <v>20</v>
      </c>
      <c r="J19" s="14">
        <f t="shared" si="29"/>
        <v>1.2</v>
      </c>
      <c r="K19" s="14">
        <f t="shared" si="30"/>
        <v>1.5</v>
      </c>
      <c r="L19" s="42">
        <f t="shared" si="22"/>
        <v>75</v>
      </c>
      <c r="M19" s="38">
        <f t="shared" si="23"/>
        <v>30</v>
      </c>
      <c r="N19" s="38">
        <f t="shared" si="24"/>
        <v>37.5</v>
      </c>
      <c r="O19" s="38">
        <f t="shared" si="25"/>
        <v>30</v>
      </c>
      <c r="P19" s="38">
        <f t="shared" si="26"/>
        <v>37.5</v>
      </c>
      <c r="Q19" s="38">
        <f t="shared" si="27"/>
        <v>7.5</v>
      </c>
      <c r="R19" s="38">
        <f t="shared" si="28"/>
        <v>15</v>
      </c>
      <c r="S19" s="38">
        <f t="shared" si="20"/>
        <v>60</v>
      </c>
      <c r="T19" s="38">
        <f t="shared" si="19"/>
        <v>75</v>
      </c>
    </row>
    <row r="20" spans="1:24" ht="38.25">
      <c r="A20" s="1">
        <v>2</v>
      </c>
      <c r="B20" s="61" t="s">
        <v>42</v>
      </c>
      <c r="C20" s="4">
        <v>6</v>
      </c>
      <c r="D20" s="6">
        <v>50</v>
      </c>
      <c r="E20" s="6">
        <v>70</v>
      </c>
      <c r="F20" s="5">
        <v>20</v>
      </c>
      <c r="G20" s="5">
        <v>30</v>
      </c>
      <c r="H20" s="6">
        <v>10</v>
      </c>
      <c r="I20" s="6">
        <v>20</v>
      </c>
      <c r="J20" s="14">
        <f t="shared" ref="J20:J22" si="31">(C20*F20)/100</f>
        <v>1.2</v>
      </c>
      <c r="K20" s="14">
        <f t="shared" ref="K20:K22" si="32">C20*G20/100</f>
        <v>1.8</v>
      </c>
      <c r="L20" s="42">
        <f t="shared" si="22"/>
        <v>150</v>
      </c>
      <c r="M20" s="38">
        <f t="shared" si="23"/>
        <v>75</v>
      </c>
      <c r="N20" s="38">
        <f t="shared" si="24"/>
        <v>105</v>
      </c>
      <c r="O20" s="38">
        <f t="shared" si="25"/>
        <v>30</v>
      </c>
      <c r="P20" s="38">
        <f t="shared" si="26"/>
        <v>45</v>
      </c>
      <c r="Q20" s="38">
        <f t="shared" si="27"/>
        <v>15</v>
      </c>
      <c r="R20" s="38">
        <f t="shared" si="28"/>
        <v>30</v>
      </c>
      <c r="S20" s="38">
        <f t="shared" si="20"/>
        <v>105</v>
      </c>
      <c r="T20" s="38">
        <f t="shared" si="19"/>
        <v>150</v>
      </c>
    </row>
    <row r="21" spans="1:24">
      <c r="A21" s="1">
        <v>2</v>
      </c>
      <c r="B21" s="61" t="s">
        <v>43</v>
      </c>
      <c r="C21" s="4">
        <v>9</v>
      </c>
      <c r="D21" s="6">
        <v>10</v>
      </c>
      <c r="E21" s="6">
        <v>20</v>
      </c>
      <c r="F21" s="5">
        <v>70</v>
      </c>
      <c r="G21" s="5">
        <v>80</v>
      </c>
      <c r="H21" s="6">
        <v>10</v>
      </c>
      <c r="I21" s="6">
        <v>20</v>
      </c>
      <c r="J21" s="14">
        <f t="shared" si="31"/>
        <v>6.3</v>
      </c>
      <c r="K21" s="14">
        <f t="shared" si="32"/>
        <v>7.2</v>
      </c>
      <c r="L21" s="42">
        <f t="shared" si="22"/>
        <v>225</v>
      </c>
      <c r="M21" s="38">
        <f t="shared" si="23"/>
        <v>22.5</v>
      </c>
      <c r="N21" s="38">
        <f t="shared" si="24"/>
        <v>45</v>
      </c>
      <c r="O21" s="38">
        <f t="shared" si="25"/>
        <v>157.5</v>
      </c>
      <c r="P21" s="38">
        <f t="shared" si="26"/>
        <v>180</v>
      </c>
      <c r="Q21" s="38">
        <f t="shared" si="27"/>
        <v>22.5</v>
      </c>
      <c r="R21" s="38">
        <f t="shared" si="28"/>
        <v>45</v>
      </c>
      <c r="S21" s="38">
        <f t="shared" si="20"/>
        <v>180</v>
      </c>
      <c r="T21" s="38">
        <f t="shared" si="19"/>
        <v>225</v>
      </c>
    </row>
    <row r="22" spans="1:24">
      <c r="A22" s="1">
        <v>2</v>
      </c>
      <c r="B22" s="61" t="s">
        <v>44</v>
      </c>
      <c r="C22" s="4">
        <v>15</v>
      </c>
      <c r="D22" s="6">
        <v>0</v>
      </c>
      <c r="E22" s="6">
        <v>10</v>
      </c>
      <c r="F22" s="5">
        <v>70</v>
      </c>
      <c r="G22" s="5">
        <v>80</v>
      </c>
      <c r="H22" s="6">
        <v>10</v>
      </c>
      <c r="I22" s="6">
        <v>20</v>
      </c>
      <c r="J22" s="14">
        <f t="shared" si="31"/>
        <v>10.5</v>
      </c>
      <c r="K22" s="14">
        <f t="shared" si="32"/>
        <v>12</v>
      </c>
      <c r="L22" s="42">
        <f t="shared" si="22"/>
        <v>375</v>
      </c>
      <c r="M22" s="38">
        <f t="shared" si="23"/>
        <v>0</v>
      </c>
      <c r="N22" s="38">
        <f t="shared" si="24"/>
        <v>37.5</v>
      </c>
      <c r="O22" s="38">
        <f t="shared" si="25"/>
        <v>262.5</v>
      </c>
      <c r="P22" s="38">
        <f t="shared" si="26"/>
        <v>300</v>
      </c>
      <c r="Q22" s="38">
        <f t="shared" si="27"/>
        <v>37.5</v>
      </c>
      <c r="R22" s="38">
        <f t="shared" si="28"/>
        <v>75</v>
      </c>
      <c r="S22" s="38">
        <f t="shared" si="20"/>
        <v>262.5</v>
      </c>
      <c r="T22" s="38">
        <f t="shared" si="19"/>
        <v>337.5</v>
      </c>
    </row>
    <row r="23" spans="1:24" s="32" customFormat="1">
      <c r="A23" s="33" t="s">
        <v>20</v>
      </c>
      <c r="B23" s="28"/>
      <c r="C23" s="35">
        <f>SUM(C15:C22)</f>
        <v>47</v>
      </c>
      <c r="D23" s="29"/>
      <c r="E23" s="29"/>
      <c r="F23" s="29"/>
      <c r="G23" s="29"/>
      <c r="H23" s="29"/>
      <c r="I23" s="29"/>
      <c r="J23" s="34">
        <f>SUM(J15:J22)</f>
        <v>25.3</v>
      </c>
      <c r="K23" s="34">
        <f>SUM(K15:K22)</f>
        <v>30.7</v>
      </c>
      <c r="L23" s="43"/>
      <c r="M23" s="35">
        <f t="shared" ref="M23:T23" si="33">SUM(M15:M22)</f>
        <v>225</v>
      </c>
      <c r="N23" s="35">
        <f t="shared" si="33"/>
        <v>367.5</v>
      </c>
      <c r="O23" s="35">
        <f t="shared" si="33"/>
        <v>632.5</v>
      </c>
      <c r="P23" s="35">
        <f t="shared" si="33"/>
        <v>767.5</v>
      </c>
      <c r="Q23" s="35">
        <f t="shared" si="33"/>
        <v>120</v>
      </c>
      <c r="R23" s="35">
        <f t="shared" si="33"/>
        <v>245</v>
      </c>
      <c r="S23" s="40">
        <f t="shared" si="33"/>
        <v>857.5</v>
      </c>
      <c r="T23" s="40">
        <f t="shared" si="33"/>
        <v>1135</v>
      </c>
      <c r="U23" s="30">
        <v>280</v>
      </c>
      <c r="V23" s="31">
        <f>S23+U23</f>
        <v>1137.5</v>
      </c>
      <c r="W23" s="31">
        <f>T23+U23</f>
        <v>1415</v>
      </c>
      <c r="X23" s="31">
        <v>1225</v>
      </c>
    </row>
    <row r="24" spans="1:24" ht="25.5">
      <c r="A24" s="1">
        <v>3</v>
      </c>
      <c r="B24" s="61" t="s">
        <v>45</v>
      </c>
      <c r="C24" s="4">
        <v>4</v>
      </c>
      <c r="D24" s="6">
        <v>50</v>
      </c>
      <c r="E24" s="6">
        <v>70</v>
      </c>
      <c r="F24" s="5">
        <v>10</v>
      </c>
      <c r="G24" s="5">
        <v>20</v>
      </c>
      <c r="H24" s="6">
        <v>20</v>
      </c>
      <c r="I24" s="6">
        <v>30</v>
      </c>
      <c r="J24" s="13">
        <f t="shared" ref="J24:J32" si="34">(C24*F24)/100</f>
        <v>0.4</v>
      </c>
      <c r="K24" s="13">
        <f t="shared" ref="K24:K32" si="35">C24*G24/100</f>
        <v>0.8</v>
      </c>
      <c r="L24" s="42">
        <f t="shared" si="22"/>
        <v>100</v>
      </c>
      <c r="M24" s="38">
        <f t="shared" ref="M24:M32" si="36">C24*25*D24/100</f>
        <v>50</v>
      </c>
      <c r="N24" s="38">
        <f t="shared" si="15"/>
        <v>70</v>
      </c>
      <c r="O24" s="38">
        <f t="shared" si="16"/>
        <v>10</v>
      </c>
      <c r="P24" s="38">
        <f t="shared" si="17"/>
        <v>20</v>
      </c>
      <c r="Q24" s="38">
        <f t="shared" ref="Q24:Q32" si="37">C24*25*H24/100</f>
        <v>20</v>
      </c>
      <c r="R24" s="38">
        <f t="shared" si="18"/>
        <v>30</v>
      </c>
      <c r="S24" s="38">
        <f t="shared" si="20"/>
        <v>60</v>
      </c>
      <c r="T24" s="38">
        <f t="shared" si="19"/>
        <v>90</v>
      </c>
      <c r="U24" s="10"/>
    </row>
    <row r="25" spans="1:24">
      <c r="A25" s="1">
        <v>3</v>
      </c>
      <c r="B25" s="61" t="s">
        <v>46</v>
      </c>
      <c r="C25" s="4">
        <v>2</v>
      </c>
      <c r="D25" s="6">
        <v>40</v>
      </c>
      <c r="E25" s="6">
        <v>50</v>
      </c>
      <c r="F25" s="5">
        <v>30</v>
      </c>
      <c r="G25" s="5">
        <v>40</v>
      </c>
      <c r="H25" s="6">
        <v>10</v>
      </c>
      <c r="I25" s="6">
        <v>30</v>
      </c>
      <c r="J25" s="13">
        <f t="shared" si="34"/>
        <v>0.6</v>
      </c>
      <c r="K25" s="13">
        <f t="shared" si="35"/>
        <v>0.8</v>
      </c>
      <c r="L25" s="42">
        <f t="shared" si="22"/>
        <v>50</v>
      </c>
      <c r="M25" s="38">
        <f t="shared" si="36"/>
        <v>20</v>
      </c>
      <c r="N25" s="38">
        <f t="shared" si="15"/>
        <v>25</v>
      </c>
      <c r="O25" s="38">
        <f t="shared" si="16"/>
        <v>15</v>
      </c>
      <c r="P25" s="38">
        <f t="shared" si="17"/>
        <v>20</v>
      </c>
      <c r="Q25" s="38">
        <f t="shared" si="37"/>
        <v>5</v>
      </c>
      <c r="R25" s="38">
        <f t="shared" si="18"/>
        <v>15</v>
      </c>
      <c r="S25" s="38">
        <f t="shared" si="20"/>
        <v>35</v>
      </c>
      <c r="T25" s="38">
        <f t="shared" si="19"/>
        <v>45</v>
      </c>
      <c r="U25" s="10"/>
    </row>
    <row r="26" spans="1:24">
      <c r="A26" s="1">
        <v>3</v>
      </c>
      <c r="B26" s="61" t="s">
        <v>47</v>
      </c>
      <c r="C26" s="4">
        <v>2</v>
      </c>
      <c r="D26" s="6">
        <v>40</v>
      </c>
      <c r="E26" s="6">
        <v>50</v>
      </c>
      <c r="F26" s="5">
        <v>40</v>
      </c>
      <c r="G26" s="5">
        <v>50</v>
      </c>
      <c r="H26" s="6">
        <v>10</v>
      </c>
      <c r="I26" s="6">
        <v>20</v>
      </c>
      <c r="J26" s="13">
        <f t="shared" si="34"/>
        <v>0.8</v>
      </c>
      <c r="K26" s="13">
        <f t="shared" si="35"/>
        <v>1</v>
      </c>
      <c r="L26" s="42">
        <f t="shared" si="22"/>
        <v>50</v>
      </c>
      <c r="M26" s="38">
        <f t="shared" si="36"/>
        <v>20</v>
      </c>
      <c r="N26" s="38">
        <f t="shared" si="15"/>
        <v>25</v>
      </c>
      <c r="O26" s="38">
        <f t="shared" si="16"/>
        <v>20</v>
      </c>
      <c r="P26" s="38">
        <f t="shared" si="17"/>
        <v>25</v>
      </c>
      <c r="Q26" s="38">
        <f t="shared" si="37"/>
        <v>5</v>
      </c>
      <c r="R26" s="38">
        <f t="shared" si="18"/>
        <v>10</v>
      </c>
      <c r="S26" s="38">
        <f t="shared" si="20"/>
        <v>40</v>
      </c>
      <c r="T26" s="38">
        <f t="shared" si="19"/>
        <v>50</v>
      </c>
      <c r="U26" s="10"/>
    </row>
    <row r="27" spans="1:24">
      <c r="A27" s="1">
        <v>3</v>
      </c>
      <c r="B27" s="61" t="s">
        <v>48</v>
      </c>
      <c r="C27" s="4">
        <v>4</v>
      </c>
      <c r="D27" s="6">
        <v>40</v>
      </c>
      <c r="E27" s="6">
        <v>50</v>
      </c>
      <c r="F27" s="5">
        <v>40</v>
      </c>
      <c r="G27" s="5">
        <v>50</v>
      </c>
      <c r="H27" s="6">
        <v>10</v>
      </c>
      <c r="I27" s="6">
        <v>20</v>
      </c>
      <c r="J27" s="13">
        <f t="shared" si="34"/>
        <v>1.6</v>
      </c>
      <c r="K27" s="13">
        <f t="shared" si="35"/>
        <v>2</v>
      </c>
      <c r="L27" s="42">
        <f t="shared" si="22"/>
        <v>100</v>
      </c>
      <c r="M27" s="38">
        <f t="shared" si="36"/>
        <v>40</v>
      </c>
      <c r="N27" s="38">
        <f t="shared" si="15"/>
        <v>50</v>
      </c>
      <c r="O27" s="38">
        <f t="shared" si="16"/>
        <v>40</v>
      </c>
      <c r="P27" s="38">
        <f t="shared" si="17"/>
        <v>50</v>
      </c>
      <c r="Q27" s="38">
        <f t="shared" si="37"/>
        <v>10</v>
      </c>
      <c r="R27" s="38">
        <f t="shared" si="18"/>
        <v>20</v>
      </c>
      <c r="S27" s="38">
        <f t="shared" si="20"/>
        <v>80</v>
      </c>
      <c r="T27" s="38">
        <f t="shared" si="19"/>
        <v>100</v>
      </c>
      <c r="U27" s="10"/>
    </row>
    <row r="28" spans="1:24">
      <c r="A28" s="1">
        <v>3</v>
      </c>
      <c r="B28" s="61" t="s">
        <v>49</v>
      </c>
      <c r="C28" s="4">
        <v>3</v>
      </c>
      <c r="D28" s="6">
        <v>40</v>
      </c>
      <c r="E28" s="6">
        <v>50</v>
      </c>
      <c r="F28" s="5">
        <v>40</v>
      </c>
      <c r="G28" s="5">
        <v>50</v>
      </c>
      <c r="H28" s="6">
        <v>10</v>
      </c>
      <c r="I28" s="6">
        <v>20</v>
      </c>
      <c r="J28" s="13">
        <f t="shared" si="34"/>
        <v>1.2</v>
      </c>
      <c r="K28" s="13">
        <f t="shared" si="35"/>
        <v>1.5</v>
      </c>
      <c r="L28" s="42">
        <f t="shared" si="22"/>
        <v>75</v>
      </c>
      <c r="M28" s="38">
        <f t="shared" si="36"/>
        <v>30</v>
      </c>
      <c r="N28" s="38">
        <f t="shared" si="15"/>
        <v>37.5</v>
      </c>
      <c r="O28" s="38">
        <f t="shared" si="16"/>
        <v>30</v>
      </c>
      <c r="P28" s="38">
        <f t="shared" si="17"/>
        <v>37.5</v>
      </c>
      <c r="Q28" s="38">
        <f t="shared" si="37"/>
        <v>7.5</v>
      </c>
      <c r="R28" s="38">
        <f t="shared" si="18"/>
        <v>15</v>
      </c>
      <c r="S28" s="38">
        <f t="shared" si="20"/>
        <v>60</v>
      </c>
      <c r="T28" s="38">
        <f t="shared" si="19"/>
        <v>75</v>
      </c>
      <c r="U28" s="10"/>
    </row>
    <row r="29" spans="1:24">
      <c r="A29" s="1">
        <v>3</v>
      </c>
      <c r="B29" s="61" t="s">
        <v>50</v>
      </c>
      <c r="C29" s="4">
        <v>3</v>
      </c>
      <c r="D29" s="6">
        <v>10</v>
      </c>
      <c r="E29" s="6">
        <v>20</v>
      </c>
      <c r="F29" s="5">
        <v>70</v>
      </c>
      <c r="G29" s="5">
        <v>80</v>
      </c>
      <c r="H29" s="6">
        <v>10</v>
      </c>
      <c r="I29" s="6">
        <v>20</v>
      </c>
      <c r="J29" s="13">
        <f t="shared" si="34"/>
        <v>2.1</v>
      </c>
      <c r="K29" s="13">
        <f t="shared" si="35"/>
        <v>2.4</v>
      </c>
      <c r="L29" s="42">
        <f t="shared" si="22"/>
        <v>75</v>
      </c>
      <c r="M29" s="38">
        <f t="shared" si="36"/>
        <v>7.5</v>
      </c>
      <c r="N29" s="38">
        <f t="shared" si="15"/>
        <v>15</v>
      </c>
      <c r="O29" s="38">
        <f t="shared" si="16"/>
        <v>52.5</v>
      </c>
      <c r="P29" s="38">
        <f t="shared" si="17"/>
        <v>60</v>
      </c>
      <c r="Q29" s="38">
        <f t="shared" si="37"/>
        <v>7.5</v>
      </c>
      <c r="R29" s="38">
        <f t="shared" si="18"/>
        <v>15</v>
      </c>
      <c r="S29" s="38">
        <f t="shared" si="20"/>
        <v>60</v>
      </c>
      <c r="T29" s="38">
        <f t="shared" si="19"/>
        <v>75</v>
      </c>
      <c r="U29" s="10"/>
    </row>
    <row r="30" spans="1:24">
      <c r="A30" s="1">
        <v>3</v>
      </c>
      <c r="B30" s="61" t="s">
        <v>51</v>
      </c>
      <c r="C30" s="4">
        <v>6</v>
      </c>
      <c r="D30" s="6">
        <v>0</v>
      </c>
      <c r="E30" s="6">
        <v>10</v>
      </c>
      <c r="F30" s="5">
        <v>80</v>
      </c>
      <c r="G30" s="5">
        <v>90</v>
      </c>
      <c r="H30" s="6">
        <v>10</v>
      </c>
      <c r="I30" s="6">
        <v>20</v>
      </c>
      <c r="J30" s="13">
        <f t="shared" si="34"/>
        <v>4.8</v>
      </c>
      <c r="K30" s="13">
        <f t="shared" si="35"/>
        <v>5.4</v>
      </c>
      <c r="L30" s="42">
        <f t="shared" si="22"/>
        <v>150</v>
      </c>
      <c r="M30" s="38">
        <f t="shared" si="36"/>
        <v>0</v>
      </c>
      <c r="N30" s="38">
        <f t="shared" si="15"/>
        <v>15</v>
      </c>
      <c r="O30" s="38">
        <f t="shared" si="16"/>
        <v>120</v>
      </c>
      <c r="P30" s="38">
        <f t="shared" si="17"/>
        <v>135</v>
      </c>
      <c r="Q30" s="38">
        <f t="shared" si="37"/>
        <v>15</v>
      </c>
      <c r="R30" s="38">
        <f t="shared" si="18"/>
        <v>30</v>
      </c>
      <c r="S30" s="38">
        <f t="shared" si="20"/>
        <v>120</v>
      </c>
      <c r="T30" s="38">
        <f t="shared" si="19"/>
        <v>150</v>
      </c>
      <c r="U30" s="10"/>
    </row>
    <row r="31" spans="1:24">
      <c r="A31" s="1">
        <v>3</v>
      </c>
      <c r="B31" s="61" t="s">
        <v>52</v>
      </c>
      <c r="C31" s="4">
        <v>7</v>
      </c>
      <c r="D31" s="6">
        <v>0</v>
      </c>
      <c r="E31" s="6">
        <v>10</v>
      </c>
      <c r="F31" s="5">
        <v>80</v>
      </c>
      <c r="G31" s="5">
        <v>90</v>
      </c>
      <c r="H31" s="6">
        <v>0</v>
      </c>
      <c r="I31" s="6">
        <v>10</v>
      </c>
      <c r="J31" s="13">
        <f t="shared" si="34"/>
        <v>5.6</v>
      </c>
      <c r="K31" s="13">
        <f t="shared" si="35"/>
        <v>6.3</v>
      </c>
      <c r="L31" s="42">
        <f t="shared" si="22"/>
        <v>175</v>
      </c>
      <c r="M31" s="38">
        <f t="shared" si="36"/>
        <v>0</v>
      </c>
      <c r="N31" s="38">
        <f t="shared" si="15"/>
        <v>17.5</v>
      </c>
      <c r="O31" s="38">
        <f t="shared" si="16"/>
        <v>140</v>
      </c>
      <c r="P31" s="38">
        <f t="shared" si="17"/>
        <v>157.5</v>
      </c>
      <c r="Q31" s="38">
        <f t="shared" si="37"/>
        <v>0</v>
      </c>
      <c r="R31" s="38">
        <f t="shared" si="18"/>
        <v>17.5</v>
      </c>
      <c r="S31" s="38">
        <f t="shared" si="20"/>
        <v>140</v>
      </c>
      <c r="T31" s="38">
        <f t="shared" si="19"/>
        <v>175</v>
      </c>
      <c r="U31" s="10"/>
    </row>
    <row r="32" spans="1:24">
      <c r="A32" s="1">
        <v>3</v>
      </c>
      <c r="B32" s="61" t="s">
        <v>53</v>
      </c>
      <c r="C32" s="4">
        <v>14</v>
      </c>
      <c r="D32" s="6">
        <v>10</v>
      </c>
      <c r="E32" s="6">
        <v>20</v>
      </c>
      <c r="F32" s="5">
        <v>70</v>
      </c>
      <c r="G32" s="5">
        <v>80</v>
      </c>
      <c r="H32" s="6">
        <v>10</v>
      </c>
      <c r="I32" s="6">
        <v>20</v>
      </c>
      <c r="J32" s="13">
        <f t="shared" si="34"/>
        <v>9.8000000000000007</v>
      </c>
      <c r="K32" s="13">
        <f t="shared" si="35"/>
        <v>11.2</v>
      </c>
      <c r="L32" s="42">
        <f t="shared" si="22"/>
        <v>350</v>
      </c>
      <c r="M32" s="38">
        <f t="shared" si="36"/>
        <v>35</v>
      </c>
      <c r="N32" s="38">
        <f t="shared" si="15"/>
        <v>70</v>
      </c>
      <c r="O32" s="38">
        <f t="shared" si="16"/>
        <v>245</v>
      </c>
      <c r="P32" s="38">
        <f t="shared" si="17"/>
        <v>280</v>
      </c>
      <c r="Q32" s="38">
        <f t="shared" si="37"/>
        <v>35</v>
      </c>
      <c r="R32" s="38">
        <f t="shared" si="18"/>
        <v>70</v>
      </c>
      <c r="S32" s="38">
        <f t="shared" si="20"/>
        <v>280</v>
      </c>
      <c r="T32" s="38">
        <f t="shared" si="19"/>
        <v>350</v>
      </c>
      <c r="U32" s="10"/>
    </row>
    <row r="33" spans="1:24" s="32" customFormat="1">
      <c r="A33" s="36" t="s">
        <v>20</v>
      </c>
      <c r="B33" s="28"/>
      <c r="C33" s="35">
        <f>SUM(C24:C32)</f>
        <v>45</v>
      </c>
      <c r="D33" s="29"/>
      <c r="E33" s="29"/>
      <c r="F33" s="29"/>
      <c r="G33" s="29"/>
      <c r="H33" s="29"/>
      <c r="I33" s="29"/>
      <c r="J33" s="35">
        <f>SUM(J29:J32)</f>
        <v>22.3</v>
      </c>
      <c r="K33" s="35">
        <f>SUM(K29:K32)</f>
        <v>25.3</v>
      </c>
      <c r="L33" s="43"/>
      <c r="M33" s="35">
        <f t="shared" ref="M33:T33" si="38">SUM(M24:M32)</f>
        <v>202.5</v>
      </c>
      <c r="N33" s="35">
        <f t="shared" si="38"/>
        <v>325</v>
      </c>
      <c r="O33" s="35">
        <f t="shared" si="38"/>
        <v>672.5</v>
      </c>
      <c r="P33" s="35">
        <f t="shared" si="38"/>
        <v>785</v>
      </c>
      <c r="Q33" s="35">
        <f t="shared" si="38"/>
        <v>105</v>
      </c>
      <c r="R33" s="35">
        <f t="shared" si="38"/>
        <v>222.5</v>
      </c>
      <c r="S33" s="40">
        <f t="shared" si="38"/>
        <v>875</v>
      </c>
      <c r="T33" s="40">
        <f t="shared" si="38"/>
        <v>1110</v>
      </c>
      <c r="U33" s="31">
        <v>256</v>
      </c>
      <c r="V33" s="31">
        <f>S33+U33</f>
        <v>1131</v>
      </c>
      <c r="W33" s="31">
        <f>T33+U33</f>
        <v>1366</v>
      </c>
      <c r="X33" s="31">
        <v>1120</v>
      </c>
    </row>
    <row r="34" spans="1:24">
      <c r="A34" s="26" t="s">
        <v>6</v>
      </c>
      <c r="B34" s="20"/>
      <c r="C34" s="38"/>
      <c r="D34" s="6"/>
      <c r="E34" s="6"/>
      <c r="F34" s="5"/>
      <c r="G34" s="5"/>
      <c r="H34" s="6"/>
      <c r="I34" s="6"/>
      <c r="J34" s="14"/>
      <c r="K34" s="14"/>
      <c r="L34" s="42"/>
      <c r="M34" s="38"/>
      <c r="N34" s="38"/>
      <c r="O34" s="38"/>
      <c r="P34" s="38"/>
      <c r="Q34" s="38"/>
      <c r="R34" s="38"/>
      <c r="S34" s="41"/>
      <c r="T34" s="41"/>
      <c r="U34" s="19"/>
      <c r="V34" s="19"/>
      <c r="W34" s="19"/>
      <c r="X34" s="19"/>
    </row>
    <row r="35" spans="1:24">
      <c r="A35" s="37"/>
      <c r="B35" s="62" t="s">
        <v>54</v>
      </c>
      <c r="C35" s="63">
        <v>2</v>
      </c>
      <c r="D35" s="6">
        <v>10</v>
      </c>
      <c r="E35" s="6">
        <v>20</v>
      </c>
      <c r="F35" s="5">
        <v>60</v>
      </c>
      <c r="G35" s="5">
        <v>80</v>
      </c>
      <c r="H35" s="6">
        <v>10</v>
      </c>
      <c r="I35" s="6">
        <v>20</v>
      </c>
      <c r="J35" s="14">
        <f t="shared" ref="J35:J38" si="39">(C35*F35)/100</f>
        <v>1.2</v>
      </c>
      <c r="K35" s="14">
        <f>C35*G35/100</f>
        <v>1.6</v>
      </c>
      <c r="L35" s="42">
        <f t="shared" si="22"/>
        <v>50</v>
      </c>
      <c r="M35" s="38">
        <f t="shared" ref="M35" si="40">C35*25*D35/100</f>
        <v>5</v>
      </c>
      <c r="N35" s="38">
        <f t="shared" ref="N35" si="41">C35*25*E35/100</f>
        <v>10</v>
      </c>
      <c r="O35" s="38">
        <f t="shared" ref="O35" si="42">C35*25*F35/100</f>
        <v>30</v>
      </c>
      <c r="P35" s="38">
        <f t="shared" ref="P35" si="43">C35*25*G35/100</f>
        <v>40</v>
      </c>
      <c r="Q35" s="38">
        <f t="shared" ref="Q35" si="44">C35*25*H35/100</f>
        <v>5</v>
      </c>
      <c r="R35" s="38">
        <f t="shared" ref="R35" si="45">C35*25*I35/100</f>
        <v>10</v>
      </c>
      <c r="S35" s="38">
        <f t="shared" ref="S35:S38" si="46">M35+O35</f>
        <v>35</v>
      </c>
      <c r="T35" s="38">
        <f t="shared" ref="T35:T38" si="47">N35+P35</f>
        <v>50</v>
      </c>
    </row>
    <row r="36" spans="1:24">
      <c r="A36" s="37"/>
      <c r="B36" s="62" t="s">
        <v>55</v>
      </c>
      <c r="C36" s="63">
        <v>2</v>
      </c>
      <c r="D36" s="6">
        <v>10</v>
      </c>
      <c r="E36" s="6">
        <v>20</v>
      </c>
      <c r="F36" s="5">
        <v>60</v>
      </c>
      <c r="G36" s="5">
        <v>80</v>
      </c>
      <c r="H36" s="6">
        <v>10</v>
      </c>
      <c r="I36" s="6">
        <v>20</v>
      </c>
      <c r="J36" s="14">
        <f t="shared" si="39"/>
        <v>1.2</v>
      </c>
      <c r="K36" s="14">
        <f t="shared" ref="K36:K38" si="48">C36*G36/100</f>
        <v>1.6</v>
      </c>
      <c r="L36" s="42">
        <f t="shared" si="22"/>
        <v>50</v>
      </c>
      <c r="M36" s="38">
        <f t="shared" ref="M36:M38" si="49">C36*25*D36/100</f>
        <v>5</v>
      </c>
      <c r="N36" s="38">
        <f t="shared" ref="N36:N38" si="50">C36*25*E36/100</f>
        <v>10</v>
      </c>
      <c r="O36" s="38">
        <f t="shared" ref="O36:O38" si="51">C36*25*F36/100</f>
        <v>30</v>
      </c>
      <c r="P36" s="38">
        <f t="shared" ref="P36:P38" si="52">C36*25*G36/100</f>
        <v>40</v>
      </c>
      <c r="Q36" s="38">
        <f t="shared" ref="Q36:Q38" si="53">C36*25*H36/100</f>
        <v>5</v>
      </c>
      <c r="R36" s="38">
        <f t="shared" ref="R36:R38" si="54">C36*25*I36/100</f>
        <v>10</v>
      </c>
      <c r="S36" s="38">
        <f t="shared" si="46"/>
        <v>35</v>
      </c>
      <c r="T36" s="38">
        <f t="shared" si="47"/>
        <v>50</v>
      </c>
    </row>
    <row r="37" spans="1:24">
      <c r="A37" s="37"/>
      <c r="B37" s="15" t="s">
        <v>56</v>
      </c>
      <c r="C37" s="63">
        <v>2</v>
      </c>
      <c r="D37" s="6">
        <v>10</v>
      </c>
      <c r="E37" s="6">
        <v>20</v>
      </c>
      <c r="F37" s="5">
        <v>60</v>
      </c>
      <c r="G37" s="5">
        <v>80</v>
      </c>
      <c r="H37" s="6">
        <v>10</v>
      </c>
      <c r="I37" s="6">
        <v>20</v>
      </c>
      <c r="J37" s="14">
        <f t="shared" si="39"/>
        <v>1.2</v>
      </c>
      <c r="K37" s="14">
        <f t="shared" si="48"/>
        <v>1.6</v>
      </c>
      <c r="L37" s="42">
        <f t="shared" si="22"/>
        <v>50</v>
      </c>
      <c r="M37" s="38">
        <f t="shared" si="49"/>
        <v>5</v>
      </c>
      <c r="N37" s="38">
        <f t="shared" si="50"/>
        <v>10</v>
      </c>
      <c r="O37" s="38">
        <f t="shared" si="51"/>
        <v>30</v>
      </c>
      <c r="P37" s="38">
        <f t="shared" si="52"/>
        <v>40</v>
      </c>
      <c r="Q37" s="38">
        <f t="shared" si="53"/>
        <v>5</v>
      </c>
      <c r="R37" s="38">
        <f t="shared" si="54"/>
        <v>10</v>
      </c>
      <c r="S37" s="38">
        <f t="shared" si="46"/>
        <v>35</v>
      </c>
      <c r="T37" s="38">
        <f t="shared" si="47"/>
        <v>50</v>
      </c>
    </row>
    <row r="38" spans="1:24" ht="25.5">
      <c r="A38" s="37"/>
      <c r="B38" s="64" t="s">
        <v>57</v>
      </c>
      <c r="C38" s="63">
        <v>2</v>
      </c>
      <c r="D38" s="6">
        <v>10</v>
      </c>
      <c r="E38" s="6">
        <v>20</v>
      </c>
      <c r="F38" s="5">
        <v>60</v>
      </c>
      <c r="G38" s="5">
        <v>80</v>
      </c>
      <c r="H38" s="6">
        <v>10</v>
      </c>
      <c r="I38" s="6">
        <v>20</v>
      </c>
      <c r="J38" s="14">
        <f t="shared" si="39"/>
        <v>1.2</v>
      </c>
      <c r="K38" s="14">
        <f t="shared" si="48"/>
        <v>1.6</v>
      </c>
      <c r="L38" s="42">
        <f t="shared" si="22"/>
        <v>50</v>
      </c>
      <c r="M38" s="38">
        <f t="shared" si="49"/>
        <v>5</v>
      </c>
      <c r="N38" s="38">
        <f t="shared" si="50"/>
        <v>10</v>
      </c>
      <c r="O38" s="38">
        <f t="shared" si="51"/>
        <v>30</v>
      </c>
      <c r="P38" s="38">
        <f t="shared" si="52"/>
        <v>40</v>
      </c>
      <c r="Q38" s="38">
        <f t="shared" si="53"/>
        <v>5</v>
      </c>
      <c r="R38" s="38">
        <f t="shared" si="54"/>
        <v>10</v>
      </c>
      <c r="S38" s="38">
        <f t="shared" si="46"/>
        <v>35</v>
      </c>
      <c r="T38" s="38">
        <f t="shared" si="47"/>
        <v>50</v>
      </c>
    </row>
    <row r="39" spans="1:24" ht="25.5">
      <c r="A39" s="26" t="s">
        <v>19</v>
      </c>
      <c r="B39" s="20"/>
      <c r="C39" s="38"/>
      <c r="D39" s="6"/>
      <c r="E39" s="6"/>
      <c r="F39" s="5"/>
      <c r="G39" s="5"/>
      <c r="H39" s="6"/>
      <c r="I39" s="6"/>
      <c r="J39" s="14"/>
      <c r="K39" s="14"/>
      <c r="L39" s="42"/>
      <c r="M39" s="42"/>
      <c r="N39" s="42"/>
      <c r="O39" s="42"/>
      <c r="P39" s="42"/>
      <c r="Q39" s="42"/>
      <c r="R39" s="42"/>
      <c r="S39" s="42"/>
      <c r="T39" s="42"/>
    </row>
    <row r="40" spans="1:24" s="9" customFormat="1" ht="21.95" customHeight="1">
      <c r="A40" s="65" t="s">
        <v>4</v>
      </c>
      <c r="B40" s="23" t="s">
        <v>5</v>
      </c>
      <c r="C40" s="39"/>
      <c r="D40" s="2"/>
      <c r="E40" s="2"/>
      <c r="F40" s="7"/>
      <c r="G40" s="7"/>
      <c r="H40" s="2"/>
      <c r="I40" s="2"/>
      <c r="J40" s="16"/>
      <c r="K40" s="16"/>
      <c r="L40" s="44"/>
      <c r="M40" s="44"/>
      <c r="N40" s="44"/>
      <c r="O40" s="44"/>
      <c r="P40" s="44"/>
      <c r="Q40" s="44"/>
      <c r="R40" s="44"/>
      <c r="S40" s="44"/>
      <c r="T40" s="44"/>
    </row>
    <row r="41" spans="1:24" s="12" customFormat="1">
      <c r="A41" s="66"/>
      <c r="B41" s="24" t="s">
        <v>3</v>
      </c>
      <c r="C41" s="39"/>
      <c r="D41" s="2"/>
      <c r="E41" s="2"/>
      <c r="F41" s="7"/>
      <c r="G41" s="7"/>
      <c r="H41" s="2"/>
      <c r="I41" s="2"/>
      <c r="J41" s="16"/>
      <c r="K41" s="16"/>
      <c r="L41" s="44"/>
      <c r="M41" s="44"/>
      <c r="N41" s="44"/>
      <c r="O41" s="44"/>
      <c r="P41" s="44"/>
      <c r="Q41" s="44"/>
      <c r="R41" s="44"/>
      <c r="S41" s="44"/>
      <c r="T41" s="44"/>
    </row>
    <row r="42" spans="1:24" s="12" customFormat="1" ht="22.35" customHeight="1">
      <c r="A42" s="66"/>
      <c r="B42" s="24" t="s">
        <v>7</v>
      </c>
      <c r="C42" s="39"/>
      <c r="D42" s="2"/>
      <c r="E42" s="2"/>
      <c r="F42" s="7"/>
      <c r="G42" s="7"/>
      <c r="H42" s="2"/>
      <c r="I42" s="2"/>
      <c r="J42" s="16"/>
      <c r="K42" s="16"/>
      <c r="L42" s="44"/>
      <c r="M42" s="44"/>
      <c r="N42" s="44"/>
      <c r="O42" s="44"/>
      <c r="P42" s="44"/>
      <c r="Q42" s="44"/>
      <c r="R42" s="44"/>
      <c r="S42" s="44"/>
      <c r="T42" s="44"/>
    </row>
    <row r="43" spans="1:24" s="12" customFormat="1" ht="22.35" customHeight="1">
      <c r="A43" s="67"/>
      <c r="B43" s="24" t="s">
        <v>4</v>
      </c>
      <c r="C43" s="39"/>
      <c r="D43" s="2"/>
      <c r="E43" s="2"/>
      <c r="F43" s="7"/>
      <c r="G43" s="7"/>
      <c r="H43" s="2"/>
      <c r="I43" s="2"/>
      <c r="J43" s="16"/>
      <c r="K43" s="16"/>
      <c r="L43" s="44"/>
      <c r="M43" s="44"/>
      <c r="N43" s="44"/>
      <c r="O43" s="44"/>
      <c r="P43" s="44"/>
      <c r="Q43" s="44"/>
      <c r="R43" s="44"/>
      <c r="S43" s="44"/>
      <c r="T43" s="44"/>
    </row>
    <row r="45" spans="1:24" ht="19.899999999999999" customHeight="1"/>
  </sheetData>
  <mergeCells count="7">
    <mergeCell ref="A40:A43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U66" sqref="U66"/>
    </sheetView>
  </sheetViews>
  <sheetFormatPr defaultColWidth="9.28515625" defaultRowHeight="12.7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>
      <c r="A1" s="3" t="s">
        <v>8</v>
      </c>
      <c r="B1" s="3" t="s">
        <v>2</v>
      </c>
      <c r="C1" s="1" t="s">
        <v>0</v>
      </c>
      <c r="D1" s="70" t="s">
        <v>9</v>
      </c>
      <c r="E1" s="70"/>
      <c r="F1" s="71" t="s">
        <v>10</v>
      </c>
      <c r="G1" s="72"/>
      <c r="H1" s="70" t="s">
        <v>11</v>
      </c>
      <c r="I1" s="73"/>
      <c r="J1" s="18" t="s">
        <v>21</v>
      </c>
      <c r="K1" s="18" t="s">
        <v>22</v>
      </c>
      <c r="L1" s="3" t="s">
        <v>1</v>
      </c>
      <c r="M1" s="68" t="s">
        <v>12</v>
      </c>
      <c r="N1" s="68"/>
      <c r="O1" s="68" t="s">
        <v>13</v>
      </c>
      <c r="P1" s="69"/>
      <c r="Q1" s="68" t="s">
        <v>14</v>
      </c>
      <c r="R1" s="69"/>
      <c r="S1" s="3" t="s">
        <v>15</v>
      </c>
      <c r="T1" s="3" t="s">
        <v>16</v>
      </c>
      <c r="U1" s="3" t="s">
        <v>17</v>
      </c>
      <c r="V1" s="3" t="s">
        <v>23</v>
      </c>
      <c r="W1" s="3" t="s">
        <v>24</v>
      </c>
      <c r="X1" s="3" t="s">
        <v>18</v>
      </c>
    </row>
    <row r="2" spans="1:24" ht="12.95" customHeight="1">
      <c r="A2" s="3">
        <v>1</v>
      </c>
      <c r="B2" s="54"/>
      <c r="C2" s="55"/>
      <c r="D2" s="56"/>
      <c r="E2" s="56"/>
      <c r="F2" s="57"/>
      <c r="G2" s="57"/>
      <c r="H2" s="56"/>
      <c r="I2" s="56"/>
      <c r="J2" s="58">
        <f>C2*F2/100</f>
        <v>0</v>
      </c>
      <c r="K2" s="58">
        <f>C2*G2/100</f>
        <v>0</v>
      </c>
      <c r="L2" s="59">
        <f>C2*25</f>
        <v>0</v>
      </c>
      <c r="M2" s="60">
        <f>C2*25*D2/100</f>
        <v>0</v>
      </c>
      <c r="N2" s="60">
        <f>C2*25*E2/100</f>
        <v>0</v>
      </c>
      <c r="O2" s="60">
        <f>C2*25*F2/100</f>
        <v>0</v>
      </c>
      <c r="P2" s="60">
        <f>C2*25*G2/100</f>
        <v>0</v>
      </c>
      <c r="Q2" s="60">
        <f>C2*25*H2/100</f>
        <v>0</v>
      </c>
      <c r="R2" s="60">
        <f>C2*25*I2/100</f>
        <v>0</v>
      </c>
      <c r="S2" s="60">
        <f>M2+O2</f>
        <v>0</v>
      </c>
      <c r="T2" s="60">
        <f>N2+P2</f>
        <v>0</v>
      </c>
      <c r="U2" s="46"/>
      <c r="V2" s="46"/>
      <c r="W2" s="46"/>
      <c r="X2" s="46"/>
    </row>
    <row r="3" spans="1:24" ht="12.95" customHeight="1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>
      <c r="A17" s="27" t="s">
        <v>20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>
      <c r="A33" s="33" t="s">
        <v>20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>
      <c r="A49" s="36" t="s">
        <v>20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>
      <c r="A65" s="50" t="s">
        <v>20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>
      <c r="A66" s="26" t="s">
        <v>6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>
      <c r="A67" s="37"/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>
      <c r="A68" s="37"/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>
      <c r="A69" s="37"/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>
      <c r="A70" s="37"/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>
      <c r="A71" s="37"/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>
      <c r="A72" s="37"/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>
      <c r="A76" s="26" t="s">
        <v>19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>
      <c r="A77" s="65" t="s">
        <v>4</v>
      </c>
      <c r="B77" s="23" t="s">
        <v>5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>
      <c r="A78" s="66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>
      <c r="A79" s="66"/>
      <c r="B79" s="24" t="s">
        <v>7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>
      <c r="A80" s="67"/>
      <c r="B80" s="24" t="s">
        <v>4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7</vt:i4>
      </vt:variant>
    </vt:vector>
  </HeadingPairs>
  <TitlesOfParts>
    <vt:vector size="9" baseType="lpstr">
      <vt:lpstr>Automehatroničar</vt:lpstr>
      <vt:lpstr>Izračun_4.2</vt:lpstr>
      <vt:lpstr>Automehatroničar!_Toc157676429</vt:lpstr>
      <vt:lpstr>Automehatroničar!_Toc177978864</vt:lpstr>
      <vt:lpstr>Automehatroničar!_Toc177978870</vt:lpstr>
      <vt:lpstr>Automehatroničar!_Toc177978871</vt:lpstr>
      <vt:lpstr>Automehatroničar!_Toc177978877</vt:lpstr>
      <vt:lpstr>Automehatroničar!_Toc177978878</vt:lpstr>
      <vt:lpstr>Automehatroničar!Podrucje_ispisa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2026-01-20T13:10:18Z</dcterms:modified>
</cp:coreProperties>
</file>