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asoohr-my.sharepoint.com/personal/maja_kusanic_asoo_hr/Documents/Desktop/"/>
    </mc:Choice>
  </mc:AlternateContent>
  <xr:revisionPtr revIDLastSave="36" documentId="11_113A5CF2136EE2CF9628C1847985D13E5E9B2DDC" xr6:coauthVersionLast="47" xr6:coauthVersionMax="47" xr10:uidLastSave="{4B39C44D-BEF7-45F7-8F6E-A960C09530F3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D200" i="82" s="1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D56" i="82" s="1"/>
  <c r="D62" i="82"/>
  <c r="E57" i="82"/>
  <c r="D57" i="82"/>
  <c r="E52" i="82"/>
  <c r="D52" i="82"/>
  <c r="E46" i="82"/>
  <c r="E45" i="82" s="1"/>
  <c r="D46" i="82"/>
  <c r="D45" i="82" s="1"/>
  <c r="E40" i="82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E274" i="81" s="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D44" i="81" s="1"/>
  <c r="E40" i="8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D200" i="80" s="1"/>
  <c r="E201" i="80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E114" i="80"/>
  <c r="E113" i="80" s="1"/>
  <c r="D114" i="80"/>
  <c r="D113" i="80" s="1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E56" i="79" s="1"/>
  <c r="D86" i="79"/>
  <c r="E81" i="79"/>
  <c r="D81" i="79"/>
  <c r="E70" i="79"/>
  <c r="D70" i="79"/>
  <c r="D62" i="79"/>
  <c r="E57" i="79"/>
  <c r="D57" i="79"/>
  <c r="D56" i="79"/>
  <c r="E52" i="79"/>
  <c r="D52" i="79"/>
  <c r="E46" i="79"/>
  <c r="D46" i="79"/>
  <c r="D45" i="79" s="1"/>
  <c r="E45" i="79"/>
  <c r="E40" i="79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44" i="78" s="1"/>
  <c r="E266" i="78"/>
  <c r="D266" i="78"/>
  <c r="E261" i="78"/>
  <c r="D261" i="78"/>
  <c r="D245" i="78" s="1"/>
  <c r="D244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D62" i="78"/>
  <c r="E57" i="78"/>
  <c r="D57" i="78"/>
  <c r="D56" i="78" s="1"/>
  <c r="E52" i="78"/>
  <c r="E45" i="78" s="1"/>
  <c r="D52" i="78"/>
  <c r="E46" i="78"/>
  <c r="D46" i="78"/>
  <c r="D45" i="78" s="1"/>
  <c r="D44" i="78"/>
  <c r="E40" i="78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E56" i="77" s="1"/>
  <c r="D70" i="77"/>
  <c r="D62" i="77"/>
  <c r="E57" i="77"/>
  <c r="D57" i="77"/>
  <c r="D56" i="77" s="1"/>
  <c r="E52" i="77"/>
  <c r="D52" i="77"/>
  <c r="E46" i="77"/>
  <c r="E45" i="77" s="1"/>
  <c r="D46" i="77"/>
  <c r="E40" i="77"/>
  <c r="D40" i="77"/>
  <c r="D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D274" i="76" s="1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D254" i="76"/>
  <c r="E249" i="76"/>
  <c r="D249" i="76"/>
  <c r="D245" i="76" s="1"/>
  <c r="D244" i="76" s="1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/>
  <c r="E181" i="76"/>
  <c r="D181" i="76"/>
  <c r="E175" i="76"/>
  <c r="E165" i="76" s="1"/>
  <c r="D175" i="76"/>
  <c r="E170" i="76"/>
  <c r="D170" i="76"/>
  <c r="D165" i="76" s="1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D244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D62" i="75"/>
  <c r="D56" i="75" s="1"/>
  <c r="E57" i="75"/>
  <c r="D57" i="75"/>
  <c r="E52" i="75"/>
  <c r="D52" i="75"/>
  <c r="E46" i="75"/>
  <c r="D46" i="75"/>
  <c r="D45" i="75" s="1"/>
  <c r="E45" i="75"/>
  <c r="E40" i="75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E188" i="74" s="1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E122" i="74" s="1"/>
  <c r="D142" i="74"/>
  <c r="E138" i="74"/>
  <c r="D138" i="74"/>
  <c r="E134" i="74"/>
  <c r="D134" i="74"/>
  <c r="E129" i="74"/>
  <c r="D129" i="74"/>
  <c r="E126" i="74"/>
  <c r="D126" i="74"/>
  <c r="E123" i="74"/>
  <c r="D123" i="74"/>
  <c r="D122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D62" i="74"/>
  <c r="E57" i="74"/>
  <c r="D57" i="74"/>
  <c r="D56" i="74"/>
  <c r="E52" i="74"/>
  <c r="D52" i="74"/>
  <c r="E46" i="74"/>
  <c r="E45" i="74" s="1"/>
  <c r="D46" i="74"/>
  <c r="D45" i="74" s="1"/>
  <c r="E40" i="74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D245" i="73" s="1"/>
  <c r="D244" i="73" s="1"/>
  <c r="E261" i="73"/>
  <c r="E245" i="73" s="1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D62" i="73"/>
  <c r="E57" i="73"/>
  <c r="D57" i="73"/>
  <c r="D56" i="73" s="1"/>
  <c r="E52" i="73"/>
  <c r="D52" i="73"/>
  <c r="E46" i="73"/>
  <c r="D46" i="73"/>
  <c r="E45" i="73"/>
  <c r="D45" i="73"/>
  <c r="E40" i="73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E200" i="72" s="1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D56" i="72" s="1"/>
  <c r="E81" i="72"/>
  <c r="E56" i="72" s="1"/>
  <c r="D81" i="72"/>
  <c r="E70" i="72"/>
  <c r="D70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5" i="72"/>
  <c r="D35" i="72"/>
  <c r="E30" i="72"/>
  <c r="D30" i="72"/>
  <c r="E25" i="72"/>
  <c r="E19" i="72" s="1"/>
  <c r="E6" i="72" s="1"/>
  <c r="D25" i="72"/>
  <c r="E20" i="72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D165" i="71" s="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D62" i="71"/>
  <c r="E57" i="71"/>
  <c r="D57" i="71"/>
  <c r="D56" i="71" s="1"/>
  <c r="E56" i="71"/>
  <c r="E52" i="71"/>
  <c r="E45" i="71" s="1"/>
  <c r="D52" i="71"/>
  <c r="E46" i="71"/>
  <c r="D46" i="71"/>
  <c r="D45" i="71" s="1"/>
  <c r="E40" i="71"/>
  <c r="D40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D200" i="70" s="1"/>
  <c r="E220" i="70"/>
  <c r="E200" i="70" s="1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D126" i="70"/>
  <c r="E123" i="70"/>
  <c r="D123" i="70"/>
  <c r="E122" i="70"/>
  <c r="E117" i="70"/>
  <c r="E113" i="70" s="1"/>
  <c r="D117" i="70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D62" i="70"/>
  <c r="E57" i="70"/>
  <c r="D57" i="70"/>
  <c r="E52" i="70"/>
  <c r="D52" i="70"/>
  <c r="E46" i="70"/>
  <c r="D46" i="70"/>
  <c r="E45" i="70"/>
  <c r="D45" i="70"/>
  <c r="E40" i="70"/>
  <c r="D40" i="70"/>
  <c r="D39" i="70" s="1"/>
  <c r="E35" i="70"/>
  <c r="D35" i="70"/>
  <c r="E30" i="70"/>
  <c r="D30" i="70"/>
  <c r="E25" i="70"/>
  <c r="D25" i="70"/>
  <c r="E20" i="70"/>
  <c r="D20" i="70"/>
  <c r="D19" i="70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E287" i="69" s="1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D62" i="69"/>
  <c r="E57" i="69"/>
  <c r="D57" i="69"/>
  <c r="E56" i="69"/>
  <c r="D56" i="69"/>
  <c r="E52" i="69"/>
  <c r="D52" i="69"/>
  <c r="D45" i="69" s="1"/>
  <c r="E46" i="69"/>
  <c r="D46" i="69"/>
  <c r="E40" i="69"/>
  <c r="D40" i="69"/>
  <c r="D39" i="69" s="1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D62" i="51"/>
  <c r="E57" i="51"/>
  <c r="D57" i="51"/>
  <c r="E52" i="51"/>
  <c r="D52" i="51"/>
  <c r="E46" i="51"/>
  <c r="D46" i="51"/>
  <c r="D45" i="51" s="1"/>
  <c r="E45" i="51"/>
  <c r="E40" i="5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E56" i="67" s="1"/>
  <c r="D86" i="67"/>
  <c r="E81" i="67"/>
  <c r="D81" i="67"/>
  <c r="E70" i="67"/>
  <c r="D70" i="67"/>
  <c r="D62" i="67"/>
  <c r="E57" i="67"/>
  <c r="D57" i="67"/>
  <c r="D56" i="67" s="1"/>
  <c r="E52" i="67"/>
  <c r="D52" i="67"/>
  <c r="E46" i="67"/>
  <c r="D46" i="67"/>
  <c r="D45" i="67" s="1"/>
  <c r="E40" i="67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G421" i="68"/>
  <c r="F421" i="68"/>
  <c r="E421" i="68"/>
  <c r="I421" i="68" s="1"/>
  <c r="D421" i="68"/>
  <c r="H421" i="68" s="1"/>
  <c r="G420" i="68"/>
  <c r="F420" i="68"/>
  <c r="E420" i="68"/>
  <c r="I420" i="68" s="1"/>
  <c r="D420" i="68"/>
  <c r="J419" i="68"/>
  <c r="G419" i="68"/>
  <c r="F419" i="68"/>
  <c r="E419" i="68"/>
  <c r="I419" i="68" s="1"/>
  <c r="D419" i="68"/>
  <c r="H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J411" i="68"/>
  <c r="G411" i="68"/>
  <c r="F411" i="68"/>
  <c r="E411" i="68"/>
  <c r="I411" i="68" s="1"/>
  <c r="D411" i="68"/>
  <c r="H411" i="68" s="1"/>
  <c r="G410" i="68"/>
  <c r="D410" i="68"/>
  <c r="J409" i="68"/>
  <c r="G409" i="68"/>
  <c r="F409" i="68"/>
  <c r="E409" i="68"/>
  <c r="I409" i="68" s="1"/>
  <c r="D409" i="68"/>
  <c r="H409" i="68" s="1"/>
  <c r="I408" i="68"/>
  <c r="G408" i="68"/>
  <c r="F408" i="68"/>
  <c r="H408" i="68" s="1"/>
  <c r="J408" i="68" s="1"/>
  <c r="E408" i="68"/>
  <c r="D408" i="68"/>
  <c r="G407" i="68"/>
  <c r="F407" i="68"/>
  <c r="E407" i="68"/>
  <c r="I407" i="68" s="1"/>
  <c r="D407" i="68"/>
  <c r="I406" i="68"/>
  <c r="H406" i="68"/>
  <c r="G406" i="68"/>
  <c r="F406" i="68"/>
  <c r="E406" i="68"/>
  <c r="D406" i="68"/>
  <c r="G404" i="68"/>
  <c r="F404" i="68"/>
  <c r="E404" i="68"/>
  <c r="D404" i="68"/>
  <c r="H404" i="68" s="1"/>
  <c r="J404" i="68" s="1"/>
  <c r="J403" i="68"/>
  <c r="G403" i="68"/>
  <c r="F403" i="68"/>
  <c r="E403" i="68"/>
  <c r="I403" i="68" s="1"/>
  <c r="D403" i="68"/>
  <c r="H403" i="68" s="1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J397" i="68"/>
  <c r="G397" i="68"/>
  <c r="F397" i="68"/>
  <c r="E397" i="68"/>
  <c r="I397" i="68" s="1"/>
  <c r="D397" i="68"/>
  <c r="H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J392" i="68"/>
  <c r="G392" i="68"/>
  <c r="I392" i="68" s="1"/>
  <c r="F392" i="68"/>
  <c r="E392" i="68"/>
  <c r="D392" i="68"/>
  <c r="H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I388" i="68"/>
  <c r="H388" i="68"/>
  <c r="J388" i="68" s="1"/>
  <c r="G388" i="68"/>
  <c r="F388" i="68"/>
  <c r="E388" i="68"/>
  <c r="D388" i="68"/>
  <c r="J387" i="68"/>
  <c r="G387" i="68"/>
  <c r="F387" i="68"/>
  <c r="E387" i="68"/>
  <c r="I387" i="68" s="1"/>
  <c r="D387" i="68"/>
  <c r="H387" i="68" s="1"/>
  <c r="G386" i="68"/>
  <c r="F386" i="68"/>
  <c r="F385" i="68" s="1"/>
  <c r="E386" i="68"/>
  <c r="D386" i="68"/>
  <c r="H386" i="68" s="1"/>
  <c r="D385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I380" i="68" s="1"/>
  <c r="F380" i="68"/>
  <c r="E380" i="68"/>
  <c r="D380" i="68"/>
  <c r="H380" i="68" s="1"/>
  <c r="J380" i="68" s="1"/>
  <c r="G379" i="68"/>
  <c r="F379" i="68"/>
  <c r="F374" i="68" s="1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J376" i="68"/>
  <c r="I376" i="68"/>
  <c r="I374" i="68" s="1"/>
  <c r="H376" i="68"/>
  <c r="G376" i="68"/>
  <c r="F376" i="68"/>
  <c r="E376" i="68"/>
  <c r="D376" i="68"/>
  <c r="G375" i="68"/>
  <c r="F375" i="68"/>
  <c r="E375" i="68"/>
  <c r="I375" i="68" s="1"/>
  <c r="D375" i="68"/>
  <c r="G374" i="68"/>
  <c r="G373" i="68"/>
  <c r="F373" i="68"/>
  <c r="E373" i="68"/>
  <c r="I373" i="68" s="1"/>
  <c r="D373" i="68"/>
  <c r="I372" i="68"/>
  <c r="G372" i="68"/>
  <c r="F372" i="68"/>
  <c r="E372" i="68"/>
  <c r="D372" i="68"/>
  <c r="G370" i="68"/>
  <c r="F370" i="68"/>
  <c r="E370" i="68"/>
  <c r="I370" i="68" s="1"/>
  <c r="D370" i="68"/>
  <c r="G369" i="68"/>
  <c r="F369" i="68"/>
  <c r="F367" i="68" s="1"/>
  <c r="E369" i="68"/>
  <c r="I369" i="68" s="1"/>
  <c r="I367" i="68" s="1"/>
  <c r="D369" i="68"/>
  <c r="H369" i="68" s="1"/>
  <c r="J369" i="68" s="1"/>
  <c r="G368" i="68"/>
  <c r="G367" i="68" s="1"/>
  <c r="F368" i="68"/>
  <c r="E368" i="68"/>
  <c r="I368" i="68" s="1"/>
  <c r="D368" i="68"/>
  <c r="H368" i="68" s="1"/>
  <c r="E367" i="68"/>
  <c r="J366" i="68"/>
  <c r="I366" i="68"/>
  <c r="H366" i="68"/>
  <c r="G366" i="68"/>
  <c r="F366" i="68"/>
  <c r="E366" i="68"/>
  <c r="D366" i="68"/>
  <c r="I365" i="68"/>
  <c r="G365" i="68"/>
  <c r="F365" i="68"/>
  <c r="E365" i="68"/>
  <c r="D365" i="68"/>
  <c r="J364" i="68"/>
  <c r="I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4" i="68"/>
  <c r="J354" i="68" s="1"/>
  <c r="G354" i="68"/>
  <c r="I354" i="68" s="1"/>
  <c r="F354" i="68"/>
  <c r="E354" i="68"/>
  <c r="D354" i="68"/>
  <c r="D352" i="68" s="1"/>
  <c r="J353" i="68"/>
  <c r="I353" i="68"/>
  <c r="G353" i="68"/>
  <c r="F353" i="68"/>
  <c r="E353" i="68"/>
  <c r="D353" i="68"/>
  <c r="H353" i="68" s="1"/>
  <c r="F352" i="68"/>
  <c r="E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I345" i="68" s="1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I343" i="68" s="1"/>
  <c r="F343" i="68"/>
  <c r="E343" i="68"/>
  <c r="D343" i="68"/>
  <c r="H342" i="68"/>
  <c r="J342" i="68" s="1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F340" i="68"/>
  <c r="H340" i="68" s="1"/>
  <c r="J340" i="68" s="1"/>
  <c r="E340" i="68"/>
  <c r="D340" i="68"/>
  <c r="I339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F336" i="68"/>
  <c r="E336" i="68"/>
  <c r="I336" i="68" s="1"/>
  <c r="D336" i="68"/>
  <c r="J335" i="68"/>
  <c r="I335" i="68"/>
  <c r="H335" i="68"/>
  <c r="G335" i="68"/>
  <c r="F335" i="68"/>
  <c r="E335" i="68"/>
  <c r="D335" i="68"/>
  <c r="G333" i="68"/>
  <c r="F333" i="68"/>
  <c r="E333" i="68"/>
  <c r="D333" i="68"/>
  <c r="H333" i="68" s="1"/>
  <c r="J333" i="68" s="1"/>
  <c r="J332" i="68"/>
  <c r="I332" i="68"/>
  <c r="H332" i="68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F325" i="68" s="1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H327" i="68"/>
  <c r="J327" i="68" s="1"/>
  <c r="G327" i="68"/>
  <c r="G325" i="68" s="1"/>
  <c r="F327" i="68"/>
  <c r="E327" i="68"/>
  <c r="D327" i="68"/>
  <c r="G326" i="68"/>
  <c r="I326" i="68" s="1"/>
  <c r="F326" i="68"/>
  <c r="E326" i="68"/>
  <c r="D326" i="68"/>
  <c r="E325" i="68"/>
  <c r="I324" i="68"/>
  <c r="G324" i="68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G322" i="68"/>
  <c r="I322" i="68" s="1"/>
  <c r="F322" i="68"/>
  <c r="E322" i="68"/>
  <c r="D322" i="68"/>
  <c r="H322" i="68" s="1"/>
  <c r="J322" i="68" s="1"/>
  <c r="G321" i="68"/>
  <c r="G320" i="68" s="1"/>
  <c r="F321" i="68"/>
  <c r="F320" i="68" s="1"/>
  <c r="E321" i="68"/>
  <c r="D321" i="68"/>
  <c r="G318" i="68"/>
  <c r="F318" i="68"/>
  <c r="H318" i="68" s="1"/>
  <c r="J318" i="68" s="1"/>
  <c r="E318" i="68"/>
  <c r="I318" i="68" s="1"/>
  <c r="D318" i="68"/>
  <c r="J317" i="68"/>
  <c r="I317" i="68"/>
  <c r="H317" i="68"/>
  <c r="G317" i="68"/>
  <c r="F317" i="68"/>
  <c r="E317" i="68"/>
  <c r="D317" i="68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H308" i="68"/>
  <c r="J308" i="68" s="1"/>
  <c r="G308" i="68"/>
  <c r="F308" i="68"/>
  <c r="E308" i="68"/>
  <c r="D308" i="68"/>
  <c r="I307" i="68"/>
  <c r="H307" i="68"/>
  <c r="G307" i="68"/>
  <c r="F307" i="68"/>
  <c r="E307" i="68"/>
  <c r="D307" i="68"/>
  <c r="G306" i="68"/>
  <c r="F306" i="68"/>
  <c r="D306" i="68"/>
  <c r="I305" i="68"/>
  <c r="G305" i="68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G303" i="68"/>
  <c r="I303" i="68" s="1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0" i="68"/>
  <c r="G300" i="68"/>
  <c r="F300" i="68"/>
  <c r="E300" i="68"/>
  <c r="D300" i="68"/>
  <c r="E299" i="68"/>
  <c r="H298" i="68"/>
  <c r="G298" i="68"/>
  <c r="G297" i="68" s="1"/>
  <c r="F298" i="68"/>
  <c r="E298" i="68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H294" i="68"/>
  <c r="G294" i="68"/>
  <c r="G293" i="68" s="1"/>
  <c r="F294" i="68"/>
  <c r="F293" i="68" s="1"/>
  <c r="E294" i="68"/>
  <c r="D294" i="68"/>
  <c r="G292" i="68"/>
  <c r="F292" i="68"/>
  <c r="E292" i="68"/>
  <c r="D292" i="68"/>
  <c r="H292" i="68" s="1"/>
  <c r="J292" i="68" s="1"/>
  <c r="J291" i="68"/>
  <c r="H291" i="68"/>
  <c r="G291" i="68"/>
  <c r="I291" i="68" s="1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D289" i="68"/>
  <c r="H286" i="68"/>
  <c r="J286" i="68" s="1"/>
  <c r="G286" i="68"/>
  <c r="F286" i="68"/>
  <c r="E286" i="68"/>
  <c r="D286" i="68"/>
  <c r="G285" i="68"/>
  <c r="F285" i="68"/>
  <c r="E285" i="68"/>
  <c r="D285" i="68"/>
  <c r="F284" i="68"/>
  <c r="G283" i="68"/>
  <c r="F283" i="68"/>
  <c r="H283" i="68" s="1"/>
  <c r="J283" i="68" s="1"/>
  <c r="E283" i="68"/>
  <c r="I283" i="68" s="1"/>
  <c r="D283" i="68"/>
  <c r="G282" i="68"/>
  <c r="G281" i="68" s="1"/>
  <c r="F282" i="68"/>
  <c r="E282" i="68"/>
  <c r="D282" i="68"/>
  <c r="D281" i="68" s="1"/>
  <c r="G280" i="68"/>
  <c r="G279" i="68" s="1"/>
  <c r="F280" i="68"/>
  <c r="F279" i="68" s="1"/>
  <c r="E280" i="68"/>
  <c r="D280" i="68"/>
  <c r="G278" i="68"/>
  <c r="G275" i="68" s="1"/>
  <c r="F278" i="68"/>
  <c r="F275" i="68" s="1"/>
  <c r="E278" i="68"/>
  <c r="D278" i="68"/>
  <c r="I277" i="68"/>
  <c r="G277" i="68"/>
  <c r="F277" i="68"/>
  <c r="H277" i="68" s="1"/>
  <c r="J277" i="68" s="1"/>
  <c r="E277" i="68"/>
  <c r="D277" i="68"/>
  <c r="G276" i="68"/>
  <c r="F276" i="68"/>
  <c r="E276" i="68"/>
  <c r="D276" i="68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D270" i="68"/>
  <c r="H269" i="68"/>
  <c r="J269" i="68" s="1"/>
  <c r="G269" i="68"/>
  <c r="F269" i="68"/>
  <c r="E269" i="68"/>
  <c r="D269" i="68"/>
  <c r="H268" i="68"/>
  <c r="J268" i="68" s="1"/>
  <c r="G268" i="68"/>
  <c r="F268" i="68"/>
  <c r="E268" i="68"/>
  <c r="D268" i="68"/>
  <c r="G267" i="68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G260" i="68"/>
  <c r="F260" i="68"/>
  <c r="E260" i="68"/>
  <c r="D260" i="68"/>
  <c r="I259" i="68"/>
  <c r="G259" i="68"/>
  <c r="F259" i="68"/>
  <c r="E259" i="68"/>
  <c r="D259" i="68"/>
  <c r="H259" i="68" s="1"/>
  <c r="J259" i="68" s="1"/>
  <c r="J258" i="68"/>
  <c r="H258" i="68"/>
  <c r="G258" i="68"/>
  <c r="F258" i="68"/>
  <c r="F254" i="68" s="1"/>
  <c r="E258" i="68"/>
  <c r="I258" i="68" s="1"/>
  <c r="D258" i="68"/>
  <c r="J257" i="68"/>
  <c r="I257" i="68"/>
  <c r="H257" i="68"/>
  <c r="G257" i="68"/>
  <c r="F257" i="68"/>
  <c r="E257" i="68"/>
  <c r="D257" i="68"/>
  <c r="H256" i="68"/>
  <c r="J256" i="68" s="1"/>
  <c r="G256" i="68"/>
  <c r="G254" i="68" s="1"/>
  <c r="F256" i="68"/>
  <c r="E256" i="68"/>
  <c r="D256" i="68"/>
  <c r="J255" i="68"/>
  <c r="I255" i="68"/>
  <c r="H255" i="68"/>
  <c r="G255" i="68"/>
  <c r="F255" i="68"/>
  <c r="E255" i="68"/>
  <c r="D255" i="68"/>
  <c r="D254" i="68"/>
  <c r="H253" i="68"/>
  <c r="J253" i="68" s="1"/>
  <c r="G253" i="68"/>
  <c r="I253" i="68" s="1"/>
  <c r="F253" i="68"/>
  <c r="E253" i="68"/>
  <c r="D253" i="68"/>
  <c r="G252" i="68"/>
  <c r="F252" i="68"/>
  <c r="H252" i="68" s="1"/>
  <c r="J252" i="68" s="1"/>
  <c r="E252" i="68"/>
  <c r="I252" i="68" s="1"/>
  <c r="D252" i="68"/>
  <c r="H251" i="68"/>
  <c r="G251" i="68"/>
  <c r="G249" i="68" s="1"/>
  <c r="F251" i="68"/>
  <c r="F249" i="68" s="1"/>
  <c r="E251" i="68"/>
  <c r="D251" i="68"/>
  <c r="G250" i="68"/>
  <c r="F250" i="68"/>
  <c r="E250" i="68"/>
  <c r="I250" i="68" s="1"/>
  <c r="D250" i="68"/>
  <c r="H250" i="68" s="1"/>
  <c r="J250" i="68" s="1"/>
  <c r="D249" i="68"/>
  <c r="G248" i="68"/>
  <c r="F248" i="68"/>
  <c r="E248" i="68"/>
  <c r="D248" i="68"/>
  <c r="H248" i="68" s="1"/>
  <c r="J248" i="68" s="1"/>
  <c r="J247" i="68"/>
  <c r="H247" i="68"/>
  <c r="G247" i="68"/>
  <c r="F247" i="68"/>
  <c r="E247" i="68"/>
  <c r="D247" i="68"/>
  <c r="F246" i="68"/>
  <c r="G243" i="68"/>
  <c r="F243" i="68"/>
  <c r="E243" i="68"/>
  <c r="D243" i="68"/>
  <c r="H243" i="68" s="1"/>
  <c r="J243" i="68" s="1"/>
  <c r="J242" i="68"/>
  <c r="G242" i="68"/>
  <c r="F242" i="68"/>
  <c r="E242" i="68"/>
  <c r="D242" i="68"/>
  <c r="H242" i="68" s="1"/>
  <c r="H241" i="68"/>
  <c r="J241" i="68" s="1"/>
  <c r="G241" i="68"/>
  <c r="F241" i="68"/>
  <c r="E241" i="68"/>
  <c r="D241" i="68"/>
  <c r="I240" i="68"/>
  <c r="G240" i="68"/>
  <c r="G239" i="68" s="1"/>
  <c r="F240" i="68"/>
  <c r="F239" i="68" s="1"/>
  <c r="E240" i="68"/>
  <c r="D240" i="68"/>
  <c r="G238" i="68"/>
  <c r="I238" i="68" s="1"/>
  <c r="I237" i="68" s="1"/>
  <c r="F238" i="68"/>
  <c r="F237" i="68" s="1"/>
  <c r="E238" i="68"/>
  <c r="D238" i="68"/>
  <c r="H238" i="68" s="1"/>
  <c r="J238" i="68" s="1"/>
  <c r="H237" i="68"/>
  <c r="J237" i="68" s="1"/>
  <c r="G237" i="68"/>
  <c r="E237" i="68"/>
  <c r="D237" i="68"/>
  <c r="J236" i="68"/>
  <c r="I236" i="68"/>
  <c r="G236" i="68"/>
  <c r="F236" i="68"/>
  <c r="E236" i="68"/>
  <c r="D236" i="68"/>
  <c r="H236" i="68" s="1"/>
  <c r="G235" i="68"/>
  <c r="F235" i="68"/>
  <c r="E235" i="68"/>
  <c r="D235" i="68"/>
  <c r="G234" i="68"/>
  <c r="G233" i="68" s="1"/>
  <c r="F234" i="68"/>
  <c r="F233" i="68" s="1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H229" i="68"/>
  <c r="G229" i="68"/>
  <c r="F229" i="68"/>
  <c r="E229" i="68"/>
  <c r="D229" i="68"/>
  <c r="G228" i="68"/>
  <c r="F228" i="68"/>
  <c r="D228" i="68"/>
  <c r="H227" i="68"/>
  <c r="J227" i="68" s="1"/>
  <c r="G227" i="68"/>
  <c r="F227" i="68"/>
  <c r="E227" i="68"/>
  <c r="D227" i="68"/>
  <c r="I226" i="68"/>
  <c r="G226" i="68"/>
  <c r="F226" i="68"/>
  <c r="F225" i="68" s="1"/>
  <c r="E226" i="68"/>
  <c r="D226" i="68"/>
  <c r="H226" i="68" s="1"/>
  <c r="G225" i="68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D223" i="68"/>
  <c r="H223" i="68" s="1"/>
  <c r="J223" i="68" s="1"/>
  <c r="J222" i="68"/>
  <c r="I222" i="68"/>
  <c r="H222" i="68"/>
  <c r="G222" i="68"/>
  <c r="G220" i="68" s="1"/>
  <c r="F222" i="68"/>
  <c r="E222" i="68"/>
  <c r="D222" i="68"/>
  <c r="G221" i="68"/>
  <c r="F221" i="68"/>
  <c r="E221" i="68"/>
  <c r="D221" i="68"/>
  <c r="H221" i="68" s="1"/>
  <c r="J221" i="68" s="1"/>
  <c r="F220" i="68"/>
  <c r="D220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D217" i="68"/>
  <c r="G216" i="68"/>
  <c r="F216" i="68"/>
  <c r="F215" i="68" s="1"/>
  <c r="E216" i="68"/>
  <c r="I216" i="68" s="1"/>
  <c r="D216" i="68"/>
  <c r="H216" i="68" s="1"/>
  <c r="J216" i="68" s="1"/>
  <c r="D215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G211" i="68"/>
  <c r="F211" i="68"/>
  <c r="E211" i="68"/>
  <c r="D211" i="68"/>
  <c r="H211" i="68" s="1"/>
  <c r="J211" i="68" s="1"/>
  <c r="J210" i="68"/>
  <c r="H210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G206" i="68" s="1"/>
  <c r="F208" i="68"/>
  <c r="E208" i="68"/>
  <c r="D208" i="68"/>
  <c r="H207" i="68"/>
  <c r="G207" i="68"/>
  <c r="F207" i="68"/>
  <c r="E207" i="68"/>
  <c r="D207" i="68"/>
  <c r="F206" i="68"/>
  <c r="E206" i="68"/>
  <c r="D206" i="68"/>
  <c r="H205" i="68"/>
  <c r="J205" i="68" s="1"/>
  <c r="G205" i="68"/>
  <c r="F205" i="68"/>
  <c r="E205" i="68"/>
  <c r="D205" i="68"/>
  <c r="G204" i="68"/>
  <c r="F204" i="68"/>
  <c r="E204" i="68"/>
  <c r="D204" i="68"/>
  <c r="H204" i="68" s="1"/>
  <c r="J204" i="68" s="1"/>
  <c r="G203" i="68"/>
  <c r="G201" i="68" s="1"/>
  <c r="F203" i="68"/>
  <c r="E203" i="68"/>
  <c r="D203" i="68"/>
  <c r="D201" i="68" s="1"/>
  <c r="G202" i="68"/>
  <c r="F202" i="68"/>
  <c r="F201" i="68" s="1"/>
  <c r="E202" i="68"/>
  <c r="I202" i="68" s="1"/>
  <c r="D202" i="68"/>
  <c r="H202" i="68" s="1"/>
  <c r="J202" i="68" s="1"/>
  <c r="G199" i="68"/>
  <c r="F199" i="68"/>
  <c r="E199" i="68"/>
  <c r="D199" i="68"/>
  <c r="H199" i="68" s="1"/>
  <c r="J199" i="68" s="1"/>
  <c r="J198" i="68"/>
  <c r="H198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I196" i="68"/>
  <c r="H196" i="68"/>
  <c r="J196" i="68" s="1"/>
  <c r="G196" i="68"/>
  <c r="F196" i="68"/>
  <c r="E196" i="68"/>
  <c r="D196" i="68"/>
  <c r="H195" i="68"/>
  <c r="J195" i="68" s="1"/>
  <c r="G195" i="68"/>
  <c r="F195" i="68"/>
  <c r="E195" i="68"/>
  <c r="D195" i="68"/>
  <c r="G194" i="68"/>
  <c r="G193" i="68" s="1"/>
  <c r="F194" i="68"/>
  <c r="F193" i="68" s="1"/>
  <c r="E194" i="68"/>
  <c r="E193" i="68" s="1"/>
  <c r="D194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D191" i="68"/>
  <c r="J190" i="68"/>
  <c r="G190" i="68"/>
  <c r="F190" i="68"/>
  <c r="F189" i="68" s="1"/>
  <c r="E190" i="68"/>
  <c r="I190" i="68" s="1"/>
  <c r="D190" i="68"/>
  <c r="H190" i="68" s="1"/>
  <c r="H186" i="68"/>
  <c r="J186" i="68" s="1"/>
  <c r="G186" i="68"/>
  <c r="I186" i="68" s="1"/>
  <c r="F186" i="68"/>
  <c r="E186" i="68"/>
  <c r="D186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G181" i="68" s="1"/>
  <c r="F183" i="68"/>
  <c r="E183" i="68"/>
  <c r="D183" i="68"/>
  <c r="G182" i="68"/>
  <c r="F182" i="68"/>
  <c r="E182" i="68"/>
  <c r="I182" i="68" s="1"/>
  <c r="D182" i="68"/>
  <c r="H182" i="68" s="1"/>
  <c r="J182" i="68" s="1"/>
  <c r="D181" i="68"/>
  <c r="J180" i="68"/>
  <c r="G180" i="68"/>
  <c r="F180" i="68"/>
  <c r="E180" i="68"/>
  <c r="I180" i="68" s="1"/>
  <c r="D180" i="68"/>
  <c r="H180" i="68" s="1"/>
  <c r="G179" i="68"/>
  <c r="F179" i="68"/>
  <c r="E179" i="68"/>
  <c r="I179" i="68" s="1"/>
  <c r="D179" i="68"/>
  <c r="H179" i="68" s="1"/>
  <c r="J179" i="68" s="1"/>
  <c r="I178" i="68"/>
  <c r="H178" i="68"/>
  <c r="J178" i="68" s="1"/>
  <c r="G178" i="68"/>
  <c r="F178" i="68"/>
  <c r="E178" i="68"/>
  <c r="D178" i="68"/>
  <c r="G177" i="68"/>
  <c r="F177" i="68"/>
  <c r="E177" i="68"/>
  <c r="D177" i="68"/>
  <c r="H177" i="68" s="1"/>
  <c r="J177" i="68" s="1"/>
  <c r="I176" i="68"/>
  <c r="G176" i="68"/>
  <c r="F176" i="68"/>
  <c r="E176" i="68"/>
  <c r="D176" i="68"/>
  <c r="D175" i="68"/>
  <c r="H174" i="68"/>
  <c r="J174" i="68" s="1"/>
  <c r="G174" i="68"/>
  <c r="I174" i="68" s="1"/>
  <c r="F174" i="68"/>
  <c r="E174" i="68"/>
  <c r="D174" i="68"/>
  <c r="H173" i="68"/>
  <c r="J173" i="68" s="1"/>
  <c r="G173" i="68"/>
  <c r="F173" i="68"/>
  <c r="E173" i="68"/>
  <c r="D173" i="68"/>
  <c r="J172" i="68"/>
  <c r="I172" i="68"/>
  <c r="G172" i="68"/>
  <c r="F172" i="68"/>
  <c r="E172" i="68"/>
  <c r="D172" i="68"/>
  <c r="H172" i="68" s="1"/>
  <c r="H170" i="68" s="1"/>
  <c r="J170" i="68" s="1"/>
  <c r="H171" i="68"/>
  <c r="J171" i="68" s="1"/>
  <c r="G171" i="68"/>
  <c r="G170" i="68" s="1"/>
  <c r="F171" i="68"/>
  <c r="E171" i="68"/>
  <c r="D171" i="68"/>
  <c r="E170" i="68"/>
  <c r="D170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G167" i="68"/>
  <c r="F167" i="68"/>
  <c r="E167" i="68"/>
  <c r="D167" i="68"/>
  <c r="H167" i="68" s="1"/>
  <c r="D166" i="68"/>
  <c r="D165" i="68" s="1"/>
  <c r="H164" i="68"/>
  <c r="J164" i="68" s="1"/>
  <c r="G164" i="68"/>
  <c r="I164" i="68" s="1"/>
  <c r="F164" i="68"/>
  <c r="E164" i="68"/>
  <c r="D164" i="68"/>
  <c r="G163" i="68"/>
  <c r="F163" i="68"/>
  <c r="E163" i="68"/>
  <c r="D163" i="68"/>
  <c r="J162" i="68"/>
  <c r="H162" i="68"/>
  <c r="G162" i="68"/>
  <c r="F162" i="68"/>
  <c r="E162" i="68"/>
  <c r="I162" i="68" s="1"/>
  <c r="D162" i="68"/>
  <c r="G160" i="68"/>
  <c r="F160" i="68"/>
  <c r="E160" i="68"/>
  <c r="E155" i="68" s="1"/>
  <c r="D160" i="68"/>
  <c r="H160" i="68" s="1"/>
  <c r="J160" i="68" s="1"/>
  <c r="H159" i="68"/>
  <c r="J159" i="68" s="1"/>
  <c r="G159" i="68"/>
  <c r="F159" i="68"/>
  <c r="E159" i="68"/>
  <c r="D159" i="68"/>
  <c r="G158" i="68"/>
  <c r="F158" i="68"/>
  <c r="E158" i="68"/>
  <c r="D158" i="68"/>
  <c r="H158" i="68" s="1"/>
  <c r="J158" i="68" s="1"/>
  <c r="G157" i="68"/>
  <c r="G155" i="68" s="1"/>
  <c r="F157" i="68"/>
  <c r="F155" i="68" s="1"/>
  <c r="E157" i="68"/>
  <c r="D157" i="68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I149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F150" i="68"/>
  <c r="E150" i="68"/>
  <c r="I150" i="68" s="1"/>
  <c r="D150" i="68"/>
  <c r="H150" i="68" s="1"/>
  <c r="J150" i="68" s="1"/>
  <c r="G149" i="68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E142" i="68" s="1"/>
  <c r="D144" i="68"/>
  <c r="H144" i="68" s="1"/>
  <c r="J144" i="68" s="1"/>
  <c r="I143" i="68"/>
  <c r="G143" i="68"/>
  <c r="G142" i="68" s="1"/>
  <c r="F143" i="68"/>
  <c r="E143" i="68"/>
  <c r="D143" i="68"/>
  <c r="H143" i="68" s="1"/>
  <c r="G141" i="68"/>
  <c r="F141" i="68"/>
  <c r="H141" i="68" s="1"/>
  <c r="J141" i="68" s="1"/>
  <c r="E141" i="68"/>
  <c r="I141" i="68" s="1"/>
  <c r="D141" i="68"/>
  <c r="J140" i="68"/>
  <c r="G140" i="68"/>
  <c r="F140" i="68"/>
  <c r="E140" i="68"/>
  <c r="I140" i="68" s="1"/>
  <c r="D140" i="68"/>
  <c r="H140" i="68" s="1"/>
  <c r="I139" i="68"/>
  <c r="H139" i="68"/>
  <c r="G139" i="68"/>
  <c r="F139" i="68"/>
  <c r="E139" i="68"/>
  <c r="D139" i="68"/>
  <c r="D138" i="68" s="1"/>
  <c r="G137" i="68"/>
  <c r="F137" i="68"/>
  <c r="E137" i="68"/>
  <c r="I137" i="68" s="1"/>
  <c r="D137" i="68"/>
  <c r="H137" i="68" s="1"/>
  <c r="J137" i="68" s="1"/>
  <c r="J136" i="68"/>
  <c r="I136" i="68"/>
  <c r="I134" i="68" s="1"/>
  <c r="G136" i="68"/>
  <c r="F136" i="68"/>
  <c r="E136" i="68"/>
  <c r="D136" i="68"/>
  <c r="H136" i="68" s="1"/>
  <c r="G135" i="68"/>
  <c r="F135" i="68"/>
  <c r="F134" i="68" s="1"/>
  <c r="E135" i="68"/>
  <c r="I135" i="68" s="1"/>
  <c r="D135" i="68"/>
  <c r="H135" i="68" s="1"/>
  <c r="E134" i="68"/>
  <c r="D134" i="68"/>
  <c r="H133" i="68"/>
  <c r="J133" i="68" s="1"/>
  <c r="G133" i="68"/>
  <c r="G129" i="68" s="1"/>
  <c r="F133" i="68"/>
  <c r="E133" i="68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E129" i="68" s="1"/>
  <c r="D131" i="68"/>
  <c r="J130" i="68"/>
  <c r="G130" i="68"/>
  <c r="F130" i="68"/>
  <c r="E130" i="68"/>
  <c r="I130" i="68" s="1"/>
  <c r="D130" i="68"/>
  <c r="H130" i="68" s="1"/>
  <c r="F129" i="68"/>
  <c r="J128" i="68"/>
  <c r="I128" i="68"/>
  <c r="G128" i="68"/>
  <c r="F128" i="68"/>
  <c r="E128" i="68"/>
  <c r="D128" i="68"/>
  <c r="H128" i="68" s="1"/>
  <c r="G127" i="68"/>
  <c r="G126" i="68" s="1"/>
  <c r="F127" i="68"/>
  <c r="F126" i="68" s="1"/>
  <c r="E127" i="68"/>
  <c r="I127" i="68" s="1"/>
  <c r="D127" i="68"/>
  <c r="I126" i="68"/>
  <c r="E126" i="68"/>
  <c r="G125" i="68"/>
  <c r="F125" i="68"/>
  <c r="F123" i="68" s="1"/>
  <c r="E125" i="68"/>
  <c r="I125" i="68" s="1"/>
  <c r="D125" i="68"/>
  <c r="H125" i="68" s="1"/>
  <c r="J125" i="68" s="1"/>
  <c r="I124" i="68"/>
  <c r="I123" i="68" s="1"/>
  <c r="G124" i="68"/>
  <c r="F124" i="68"/>
  <c r="E124" i="68"/>
  <c r="E123" i="68" s="1"/>
  <c r="D124" i="68"/>
  <c r="G123" i="68"/>
  <c r="G121" i="68"/>
  <c r="F121" i="68"/>
  <c r="H121" i="68" s="1"/>
  <c r="J121" i="68" s="1"/>
  <c r="E121" i="68"/>
  <c r="I121" i="68" s="1"/>
  <c r="D121" i="68"/>
  <c r="J120" i="68"/>
  <c r="G120" i="68"/>
  <c r="F120" i="68"/>
  <c r="E120" i="68"/>
  <c r="I120" i="68" s="1"/>
  <c r="D120" i="68"/>
  <c r="H120" i="68" s="1"/>
  <c r="G119" i="68"/>
  <c r="G117" i="68" s="1"/>
  <c r="F119" i="68"/>
  <c r="F117" i="68" s="1"/>
  <c r="E119" i="68"/>
  <c r="D119" i="68"/>
  <c r="D117" i="68" s="1"/>
  <c r="J118" i="68"/>
  <c r="I118" i="68"/>
  <c r="G118" i="68"/>
  <c r="F118" i="68"/>
  <c r="E118" i="68"/>
  <c r="D118" i="68"/>
  <c r="H118" i="68" s="1"/>
  <c r="E117" i="68"/>
  <c r="J116" i="68"/>
  <c r="I116" i="68"/>
  <c r="I114" i="68" s="1"/>
  <c r="G116" i="68"/>
  <c r="F116" i="68"/>
  <c r="E116" i="68"/>
  <c r="D116" i="68"/>
  <c r="H116" i="68" s="1"/>
  <c r="G115" i="68"/>
  <c r="G114" i="68" s="1"/>
  <c r="F115" i="68"/>
  <c r="F114" i="68" s="1"/>
  <c r="E115" i="68"/>
  <c r="I115" i="68" s="1"/>
  <c r="D115" i="68"/>
  <c r="H115" i="68" s="1"/>
  <c r="E114" i="68"/>
  <c r="D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G109" i="68"/>
  <c r="G108" i="68" s="1"/>
  <c r="F109" i="68"/>
  <c r="F108" i="68" s="1"/>
  <c r="E109" i="68"/>
  <c r="E108" i="68" s="1"/>
  <c r="D109" i="68"/>
  <c r="G107" i="68"/>
  <c r="F107" i="68"/>
  <c r="E107" i="68"/>
  <c r="D107" i="68"/>
  <c r="H107" i="68" s="1"/>
  <c r="J107" i="68" s="1"/>
  <c r="J106" i="68"/>
  <c r="I106" i="68"/>
  <c r="G106" i="68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J102" i="68"/>
  <c r="I102" i="68"/>
  <c r="G102" i="68"/>
  <c r="F102" i="68"/>
  <c r="E102" i="68"/>
  <c r="D102" i="68"/>
  <c r="H102" i="68" s="1"/>
  <c r="I101" i="68"/>
  <c r="G101" i="68"/>
  <c r="F101" i="68"/>
  <c r="E101" i="68"/>
  <c r="D101" i="68"/>
  <c r="H101" i="68" s="1"/>
  <c r="G99" i="68"/>
  <c r="G95" i="68" s="1"/>
  <c r="F99" i="68"/>
  <c r="F95" i="68" s="1"/>
  <c r="E99" i="68"/>
  <c r="I99" i="68" s="1"/>
  <c r="D99" i="68"/>
  <c r="J98" i="68"/>
  <c r="G98" i="68"/>
  <c r="F98" i="68"/>
  <c r="E98" i="68"/>
  <c r="I98" i="68" s="1"/>
  <c r="D98" i="68"/>
  <c r="H98" i="68" s="1"/>
  <c r="G97" i="68"/>
  <c r="F97" i="68"/>
  <c r="E97" i="68"/>
  <c r="I97" i="68" s="1"/>
  <c r="D97" i="68"/>
  <c r="H97" i="68" s="1"/>
  <c r="J96" i="68"/>
  <c r="I96" i="68"/>
  <c r="G96" i="68"/>
  <c r="F96" i="68"/>
  <c r="E96" i="68"/>
  <c r="D96" i="68"/>
  <c r="H96" i="68" s="1"/>
  <c r="G93" i="68"/>
  <c r="F93" i="68"/>
  <c r="E93" i="68"/>
  <c r="I93" i="68" s="1"/>
  <c r="D93" i="68"/>
  <c r="H93" i="68" s="1"/>
  <c r="J93" i="68" s="1"/>
  <c r="J92" i="68"/>
  <c r="G92" i="68"/>
  <c r="F92" i="68"/>
  <c r="E92" i="68"/>
  <c r="I92" i="68" s="1"/>
  <c r="D92" i="68"/>
  <c r="H92" i="68" s="1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J87" i="68"/>
  <c r="G87" i="68"/>
  <c r="F87" i="68"/>
  <c r="E87" i="68"/>
  <c r="I87" i="68" s="1"/>
  <c r="D87" i="68"/>
  <c r="H87" i="68" s="1"/>
  <c r="J85" i="68"/>
  <c r="H85" i="68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G81" i="68" s="1"/>
  <c r="F83" i="68"/>
  <c r="E83" i="68"/>
  <c r="D83" i="68"/>
  <c r="G82" i="68"/>
  <c r="F82" i="68"/>
  <c r="E82" i="68"/>
  <c r="I82" i="68" s="1"/>
  <c r="D82" i="68"/>
  <c r="F81" i="68"/>
  <c r="E81" i="68"/>
  <c r="J80" i="68"/>
  <c r="G80" i="68"/>
  <c r="F80" i="68"/>
  <c r="E80" i="68"/>
  <c r="I80" i="68" s="1"/>
  <c r="D80" i="68"/>
  <c r="H80" i="68" s="1"/>
  <c r="J79" i="68"/>
  <c r="I79" i="68"/>
  <c r="H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J68" i="68"/>
  <c r="G68" i="68"/>
  <c r="F68" i="68"/>
  <c r="E68" i="68"/>
  <c r="I68" i="68" s="1"/>
  <c r="D68" i="68"/>
  <c r="H68" i="68" s="1"/>
  <c r="G67" i="68"/>
  <c r="F67" i="68"/>
  <c r="H67" i="68" s="1"/>
  <c r="J67" i="68" s="1"/>
  <c r="E67" i="68"/>
  <c r="I67" i="68" s="1"/>
  <c r="D67" i="68"/>
  <c r="J66" i="68"/>
  <c r="G66" i="68"/>
  <c r="F66" i="68"/>
  <c r="E66" i="68"/>
  <c r="I66" i="68" s="1"/>
  <c r="D66" i="68"/>
  <c r="H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G61" i="68"/>
  <c r="I61" i="68" s="1"/>
  <c r="F61" i="68"/>
  <c r="E61" i="68"/>
  <c r="D61" i="68"/>
  <c r="H61" i="68" s="1"/>
  <c r="J61" i="68" s="1"/>
  <c r="J60" i="68"/>
  <c r="G60" i="68"/>
  <c r="F60" i="68"/>
  <c r="E60" i="68"/>
  <c r="I60" i="68" s="1"/>
  <c r="D60" i="68"/>
  <c r="H60" i="68" s="1"/>
  <c r="G59" i="68"/>
  <c r="G57" i="68" s="1"/>
  <c r="F59" i="68"/>
  <c r="F57" i="68" s="1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J54" i="68"/>
  <c r="G54" i="68"/>
  <c r="F54" i="68"/>
  <c r="E54" i="68"/>
  <c r="I54" i="68" s="1"/>
  <c r="D54" i="68"/>
  <c r="H54" i="68" s="1"/>
  <c r="G53" i="68"/>
  <c r="G52" i="68" s="1"/>
  <c r="F53" i="68"/>
  <c r="F52" i="68" s="1"/>
  <c r="E53" i="68"/>
  <c r="D53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G46" i="68" s="1"/>
  <c r="F47" i="68"/>
  <c r="F46" i="68" s="1"/>
  <c r="F45" i="68" s="1"/>
  <c r="E47" i="68"/>
  <c r="D47" i="68"/>
  <c r="G45" i="68"/>
  <c r="G42" i="68"/>
  <c r="G40" i="68" s="1"/>
  <c r="G39" i="68" s="1"/>
  <c r="F42" i="68"/>
  <c r="F40" i="68" s="1"/>
  <c r="F39" i="68" s="1"/>
  <c r="E42" i="68"/>
  <c r="I42" i="68" s="1"/>
  <c r="D42" i="68"/>
  <c r="J41" i="68"/>
  <c r="G41" i="68"/>
  <c r="F41" i="68"/>
  <c r="E41" i="68"/>
  <c r="I41" i="68" s="1"/>
  <c r="D41" i="68"/>
  <c r="H41" i="68" s="1"/>
  <c r="E40" i="68"/>
  <c r="E39" i="68" s="1"/>
  <c r="D40" i="68"/>
  <c r="D39" i="68" s="1"/>
  <c r="G38" i="68"/>
  <c r="F38" i="68"/>
  <c r="E38" i="68"/>
  <c r="I38" i="68" s="1"/>
  <c r="D38" i="68"/>
  <c r="H38" i="68" s="1"/>
  <c r="J38" i="68" s="1"/>
  <c r="J37" i="68"/>
  <c r="G37" i="68"/>
  <c r="F37" i="68"/>
  <c r="E37" i="68"/>
  <c r="I37" i="68" s="1"/>
  <c r="D37" i="68"/>
  <c r="H37" i="68" s="1"/>
  <c r="G36" i="68"/>
  <c r="G35" i="68" s="1"/>
  <c r="F36" i="68"/>
  <c r="E36" i="68"/>
  <c r="D36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G30" i="68" s="1"/>
  <c r="F32" i="68"/>
  <c r="F30" i="68" s="1"/>
  <c r="E32" i="68"/>
  <c r="E30" i="68" s="1"/>
  <c r="D32" i="68"/>
  <c r="G31" i="68"/>
  <c r="F31" i="68"/>
  <c r="E31" i="68"/>
  <c r="I31" i="68" s="1"/>
  <c r="D31" i="68"/>
  <c r="H31" i="68" s="1"/>
  <c r="J31" i="68" s="1"/>
  <c r="D30" i="68"/>
  <c r="J29" i="68"/>
  <c r="G29" i="68"/>
  <c r="F29" i="68"/>
  <c r="E29" i="68"/>
  <c r="I29" i="68" s="1"/>
  <c r="D29" i="68"/>
  <c r="H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D25" i="68" s="1"/>
  <c r="G24" i="68"/>
  <c r="F24" i="68"/>
  <c r="E24" i="68"/>
  <c r="E20" i="68" s="1"/>
  <c r="D24" i="68"/>
  <c r="D20" i="68" s="1"/>
  <c r="D19" i="68" s="1"/>
  <c r="J23" i="68"/>
  <c r="G23" i="68"/>
  <c r="F23" i="68"/>
  <c r="E23" i="68"/>
  <c r="I23" i="68" s="1"/>
  <c r="D23" i="68"/>
  <c r="H23" i="68" s="1"/>
  <c r="G22" i="68"/>
  <c r="G20" i="68" s="1"/>
  <c r="F22" i="68"/>
  <c r="H22" i="68" s="1"/>
  <c r="J22" i="68" s="1"/>
  <c r="E22" i="68"/>
  <c r="I22" i="68" s="1"/>
  <c r="D22" i="68"/>
  <c r="J21" i="68"/>
  <c r="G21" i="68"/>
  <c r="F21" i="68"/>
  <c r="E21" i="68"/>
  <c r="I21" i="68" s="1"/>
  <c r="D21" i="68"/>
  <c r="H21" i="68" s="1"/>
  <c r="G18" i="68"/>
  <c r="F18" i="68"/>
  <c r="F14" i="68" s="1"/>
  <c r="E18" i="68"/>
  <c r="D18" i="68"/>
  <c r="H18" i="68" s="1"/>
  <c r="J18" i="68" s="1"/>
  <c r="J17" i="68"/>
  <c r="G17" i="68"/>
  <c r="F17" i="68"/>
  <c r="E17" i="68"/>
  <c r="I17" i="68" s="1"/>
  <c r="D17" i="68"/>
  <c r="H17" i="68" s="1"/>
  <c r="G16" i="68"/>
  <c r="I16" i="68" s="1"/>
  <c r="F16" i="68"/>
  <c r="E16" i="68"/>
  <c r="D16" i="68"/>
  <c r="H16" i="68" s="1"/>
  <c r="J15" i="68"/>
  <c r="G15" i="68"/>
  <c r="F15" i="68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I12" i="68"/>
  <c r="I11" i="68" s="1"/>
  <c r="H12" i="68"/>
  <c r="G12" i="68"/>
  <c r="G11" i="68" s="1"/>
  <c r="F12" i="68"/>
  <c r="F11" i="68" s="1"/>
  <c r="E12" i="68"/>
  <c r="E11" i="68" s="1"/>
  <c r="D12" i="68"/>
  <c r="D11" i="68" s="1"/>
  <c r="G10" i="68"/>
  <c r="F10" i="68"/>
  <c r="E10" i="68"/>
  <c r="E8" i="68" s="1"/>
  <c r="E7" i="68" s="1"/>
  <c r="D10" i="68"/>
  <c r="H10" i="68" s="1"/>
  <c r="J9" i="68"/>
  <c r="G9" i="68"/>
  <c r="F9" i="68"/>
  <c r="E9" i="68"/>
  <c r="I9" i="68" s="1"/>
  <c r="D9" i="68"/>
  <c r="H9" i="68" s="1"/>
  <c r="G8" i="68"/>
  <c r="G7" i="68" s="1"/>
  <c r="F8" i="68"/>
  <c r="F7" i="68" s="1"/>
  <c r="I425" i="68" l="1"/>
  <c r="I57" i="68"/>
  <c r="E14" i="68"/>
  <c r="J10" i="68"/>
  <c r="H8" i="68"/>
  <c r="G187" i="68"/>
  <c r="E122" i="68"/>
  <c r="J16" i="68"/>
  <c r="H14" i="68"/>
  <c r="J14" i="68" s="1"/>
  <c r="I40" i="68"/>
  <c r="H57" i="68"/>
  <c r="J97" i="68"/>
  <c r="H32" i="68"/>
  <c r="H99" i="68"/>
  <c r="J99" i="68" s="1"/>
  <c r="I133" i="68"/>
  <c r="I217" i="68"/>
  <c r="E215" i="68"/>
  <c r="D279" i="68"/>
  <c r="H280" i="68"/>
  <c r="I32" i="68"/>
  <c r="I30" i="68" s="1"/>
  <c r="E35" i="68"/>
  <c r="D46" i="68"/>
  <c r="H109" i="68"/>
  <c r="D146" i="68"/>
  <c r="H147" i="68"/>
  <c r="H163" i="68"/>
  <c r="J163" i="68" s="1"/>
  <c r="J167" i="68"/>
  <c r="H166" i="68"/>
  <c r="D189" i="68"/>
  <c r="H191" i="68"/>
  <c r="J191" i="68" s="1"/>
  <c r="I243" i="68"/>
  <c r="E239" i="68"/>
  <c r="H336" i="68"/>
  <c r="J336" i="68" s="1"/>
  <c r="I194" i="68"/>
  <c r="I276" i="68"/>
  <c r="E275" i="68"/>
  <c r="I285" i="68"/>
  <c r="E284" i="68"/>
  <c r="D44" i="72"/>
  <c r="D8" i="68"/>
  <c r="D7" i="68" s="1"/>
  <c r="D6" i="68" s="1"/>
  <c r="I18" i="68"/>
  <c r="I14" i="68" s="1"/>
  <c r="H24" i="68"/>
  <c r="J24" i="68" s="1"/>
  <c r="F35" i="68"/>
  <c r="E46" i="68"/>
  <c r="E45" i="68" s="1"/>
  <c r="D52" i="68"/>
  <c r="J58" i="68"/>
  <c r="I88" i="68"/>
  <c r="I86" i="68" s="1"/>
  <c r="D95" i="68"/>
  <c r="D100" i="68"/>
  <c r="I109" i="68"/>
  <c r="I108" i="68" s="1"/>
  <c r="D129" i="68"/>
  <c r="I147" i="68"/>
  <c r="I146" i="68" s="1"/>
  <c r="I167" i="68"/>
  <c r="I166" i="68" s="1"/>
  <c r="E166" i="68"/>
  <c r="E165" i="68" s="1"/>
  <c r="I191" i="68"/>
  <c r="E189" i="68"/>
  <c r="E188" i="68" s="1"/>
  <c r="G215" i="68"/>
  <c r="H119" i="68"/>
  <c r="J119" i="68" s="1"/>
  <c r="H262" i="68"/>
  <c r="D261" i="68"/>
  <c r="I398" i="68"/>
  <c r="E395" i="68"/>
  <c r="H142" i="68"/>
  <c r="J142" i="68" s="1"/>
  <c r="J143" i="68"/>
  <c r="H249" i="68"/>
  <c r="J249" i="68" s="1"/>
  <c r="J251" i="68"/>
  <c r="E288" i="68"/>
  <c r="I289" i="68"/>
  <c r="H339" i="68"/>
  <c r="F338" i="68"/>
  <c r="I62" i="68"/>
  <c r="H149" i="68"/>
  <c r="J149" i="68" s="1"/>
  <c r="F175" i="68"/>
  <c r="H176" i="68"/>
  <c r="H276" i="68"/>
  <c r="D275" i="68"/>
  <c r="D274" i="68" s="1"/>
  <c r="G287" i="68"/>
  <c r="D14" i="68"/>
  <c r="I24" i="68"/>
  <c r="I20" i="68" s="1"/>
  <c r="I19" i="68" s="1"/>
  <c r="E52" i="68"/>
  <c r="E100" i="68"/>
  <c r="H110" i="68"/>
  <c r="J110" i="68" s="1"/>
  <c r="D108" i="68"/>
  <c r="I10" i="68"/>
  <c r="I8" i="68" s="1"/>
  <c r="I7" i="68" s="1"/>
  <c r="H39" i="68"/>
  <c r="J39" i="68" s="1"/>
  <c r="D86" i="68"/>
  <c r="D113" i="68"/>
  <c r="I131" i="68"/>
  <c r="I39" i="68"/>
  <c r="H42" i="68"/>
  <c r="J42" i="68" s="1"/>
  <c r="I83" i="68"/>
  <c r="I81" i="68" s="1"/>
  <c r="H134" i="68"/>
  <c r="J134" i="68" s="1"/>
  <c r="J135" i="68"/>
  <c r="I203" i="68"/>
  <c r="E201" i="68"/>
  <c r="I208" i="68"/>
  <c r="I256" i="68"/>
  <c r="E254" i="68"/>
  <c r="I262" i="68"/>
  <c r="E261" i="68"/>
  <c r="G14" i="68"/>
  <c r="F20" i="68"/>
  <c r="E25" i="68"/>
  <c r="E19" i="68" s="1"/>
  <c r="I47" i="68"/>
  <c r="I46" i="68" s="1"/>
  <c r="H53" i="68"/>
  <c r="D57" i="68"/>
  <c r="E70" i="68"/>
  <c r="D126" i="68"/>
  <c r="H127" i="68"/>
  <c r="H129" i="68"/>
  <c r="J129" i="68" s="1"/>
  <c r="I144" i="68"/>
  <c r="I142" i="68" s="1"/>
  <c r="H157" i="68"/>
  <c r="J157" i="68" s="1"/>
  <c r="H312" i="68"/>
  <c r="H62" i="68"/>
  <c r="J62" i="68" s="1"/>
  <c r="J63" i="68"/>
  <c r="I95" i="68"/>
  <c r="G113" i="68"/>
  <c r="I138" i="68"/>
  <c r="G274" i="68"/>
  <c r="G299" i="68"/>
  <c r="D284" i="68"/>
  <c r="H285" i="68"/>
  <c r="D35" i="68"/>
  <c r="E95" i="68"/>
  <c r="E94" i="68" s="1"/>
  <c r="H100" i="68"/>
  <c r="J100" i="68" s="1"/>
  <c r="J101" i="68"/>
  <c r="D200" i="68"/>
  <c r="I36" i="68"/>
  <c r="I35" i="68" s="1"/>
  <c r="H47" i="68"/>
  <c r="I119" i="68"/>
  <c r="I117" i="68" s="1"/>
  <c r="I113" i="68" s="1"/>
  <c r="F25" i="68"/>
  <c r="I53" i="68"/>
  <c r="I52" i="68" s="1"/>
  <c r="E57" i="68"/>
  <c r="H86" i="68"/>
  <c r="J86" i="68" s="1"/>
  <c r="H124" i="68"/>
  <c r="D123" i="68"/>
  <c r="I160" i="68"/>
  <c r="G200" i="68"/>
  <c r="J298" i="68"/>
  <c r="H297" i="68"/>
  <c r="J297" i="68" s="1"/>
  <c r="D395" i="68"/>
  <c r="D62" i="68"/>
  <c r="F70" i="68"/>
  <c r="E138" i="68"/>
  <c r="G25" i="68"/>
  <c r="G19" i="68" s="1"/>
  <c r="E62" i="68"/>
  <c r="G70" i="68"/>
  <c r="I107" i="68"/>
  <c r="I100" i="68" s="1"/>
  <c r="H114" i="68"/>
  <c r="J115" i="68"/>
  <c r="H117" i="68"/>
  <c r="J117" i="68" s="1"/>
  <c r="F138" i="68"/>
  <c r="F122" i="68" s="1"/>
  <c r="I158" i="68"/>
  <c r="D161" i="68"/>
  <c r="E181" i="68"/>
  <c r="H203" i="68"/>
  <c r="J203" i="68" s="1"/>
  <c r="I251" i="68"/>
  <c r="I249" i="68" s="1"/>
  <c r="E249" i="68"/>
  <c r="D70" i="68"/>
  <c r="D311" i="68"/>
  <c r="H313" i="68"/>
  <c r="J313" i="68" s="1"/>
  <c r="H26" i="68"/>
  <c r="F62" i="68"/>
  <c r="F56" i="68" s="1"/>
  <c r="H71" i="68"/>
  <c r="G138" i="68"/>
  <c r="D142" i="68"/>
  <c r="D149" i="68"/>
  <c r="D234" i="68"/>
  <c r="D233" i="68" s="1"/>
  <c r="H235" i="68"/>
  <c r="H36" i="68"/>
  <c r="E113" i="68"/>
  <c r="H11" i="68"/>
  <c r="J11" i="68" s="1"/>
  <c r="J12" i="68"/>
  <c r="I25" i="68"/>
  <c r="G62" i="68"/>
  <c r="G56" i="68" s="1"/>
  <c r="I70" i="68"/>
  <c r="H82" i="68"/>
  <c r="D81" i="68"/>
  <c r="F113" i="68"/>
  <c r="H138" i="68"/>
  <c r="J138" i="68" s="1"/>
  <c r="J139" i="68"/>
  <c r="E149" i="68"/>
  <c r="I169" i="68"/>
  <c r="H181" i="68"/>
  <c r="J181" i="68" s="1"/>
  <c r="D193" i="68"/>
  <c r="H194" i="68"/>
  <c r="H246" i="68"/>
  <c r="D288" i="68"/>
  <c r="H289" i="68"/>
  <c r="D244" i="74"/>
  <c r="E6" i="70"/>
  <c r="E187" i="70"/>
  <c r="H225" i="68"/>
  <c r="J225" i="68" s="1"/>
  <c r="E234" i="68"/>
  <c r="E233" i="68" s="1"/>
  <c r="I235" i="68"/>
  <c r="I234" i="68" s="1"/>
  <c r="I233" i="68" s="1"/>
  <c r="D266" i="68"/>
  <c r="H267" i="68"/>
  <c r="J300" i="68"/>
  <c r="J386" i="68"/>
  <c r="D155" i="68"/>
  <c r="D154" i="68" s="1"/>
  <c r="E161" i="68"/>
  <c r="E154" i="68" s="1"/>
  <c r="F166" i="68"/>
  <c r="G175" i="68"/>
  <c r="I204" i="68"/>
  <c r="H220" i="68"/>
  <c r="J220" i="68" s="1"/>
  <c r="H273" i="68"/>
  <c r="J273" i="68" s="1"/>
  <c r="G284" i="68"/>
  <c r="H301" i="68"/>
  <c r="J301" i="68" s="1"/>
  <c r="D299" i="68"/>
  <c r="G338" i="68"/>
  <c r="D245" i="67"/>
  <c r="D244" i="67" s="1"/>
  <c r="D274" i="67"/>
  <c r="E200" i="69"/>
  <c r="E187" i="69" s="1"/>
  <c r="E244" i="73"/>
  <c r="G166" i="68"/>
  <c r="G165" i="68" s="1"/>
  <c r="F266" i="68"/>
  <c r="H395" i="68"/>
  <c r="J395" i="68" s="1"/>
  <c r="J396" i="68"/>
  <c r="I267" i="68"/>
  <c r="I266" i="68" s="1"/>
  <c r="G266" i="68"/>
  <c r="I282" i="68"/>
  <c r="I281" i="68" s="1"/>
  <c r="E281" i="68"/>
  <c r="F299" i="68"/>
  <c r="F287" i="68" s="1"/>
  <c r="G385" i="68"/>
  <c r="I386" i="68"/>
  <c r="I385" i="68" s="1"/>
  <c r="I395" i="68"/>
  <c r="D44" i="67"/>
  <c r="F86" i="68"/>
  <c r="G134" i="68"/>
  <c r="F161" i="68"/>
  <c r="F154" i="68" s="1"/>
  <c r="H168" i="68"/>
  <c r="J168" i="68" s="1"/>
  <c r="H201" i="68"/>
  <c r="J207" i="68"/>
  <c r="H206" i="68"/>
  <c r="J206" i="68" s="1"/>
  <c r="J229" i="68"/>
  <c r="H228" i="68"/>
  <c r="J228" i="68" s="1"/>
  <c r="I264" i="68"/>
  <c r="F281" i="68"/>
  <c r="F274" i="68" s="1"/>
  <c r="H321" i="68"/>
  <c r="D347" i="68"/>
  <c r="H348" i="68"/>
  <c r="D357" i="68"/>
  <c r="E45" i="67"/>
  <c r="G86" i="68"/>
  <c r="F100" i="68"/>
  <c r="F94" i="68" s="1"/>
  <c r="F142" i="68"/>
  <c r="H156" i="68"/>
  <c r="G161" i="68"/>
  <c r="G154" i="68" s="1"/>
  <c r="F170" i="68"/>
  <c r="H215" i="68"/>
  <c r="J215" i="68" s="1"/>
  <c r="J226" i="68"/>
  <c r="H278" i="68"/>
  <c r="J278" i="68" s="1"/>
  <c r="I298" i="68"/>
  <c r="I297" i="68" s="1"/>
  <c r="H306" i="68"/>
  <c r="J306" i="68" s="1"/>
  <c r="J307" i="68"/>
  <c r="E347" i="68"/>
  <c r="I348" i="68"/>
  <c r="I347" i="68" s="1"/>
  <c r="I352" i="68"/>
  <c r="I405" i="68"/>
  <c r="G100" i="68"/>
  <c r="G94" i="68" s="1"/>
  <c r="G122" i="68"/>
  <c r="H161" i="68"/>
  <c r="J161" i="68" s="1"/>
  <c r="I177" i="68"/>
  <c r="I175" i="68" s="1"/>
  <c r="E175" i="68"/>
  <c r="H189" i="68"/>
  <c r="I201" i="68"/>
  <c r="H282" i="68"/>
  <c r="J294" i="68"/>
  <c r="H293" i="68"/>
  <c r="J293" i="68" s="1"/>
  <c r="H345" i="68"/>
  <c r="J345" i="68" s="1"/>
  <c r="F357" i="68"/>
  <c r="H407" i="68"/>
  <c r="J407" i="68" s="1"/>
  <c r="D405" i="68"/>
  <c r="I189" i="68"/>
  <c r="I215" i="68"/>
  <c r="I227" i="68"/>
  <c r="I225" i="68" s="1"/>
  <c r="D239" i="68"/>
  <c r="H240" i="68"/>
  <c r="D325" i="68"/>
  <c r="H326" i="68"/>
  <c r="G347" i="68"/>
  <c r="G357" i="68"/>
  <c r="I358" i="68"/>
  <c r="I357" i="68" s="1"/>
  <c r="D367" i="68"/>
  <c r="I163" i="68"/>
  <c r="I161" i="68" s="1"/>
  <c r="F181" i="68"/>
  <c r="I199" i="68"/>
  <c r="I211" i="68"/>
  <c r="I223" i="68"/>
  <c r="F261" i="68"/>
  <c r="F245" i="68" s="1"/>
  <c r="I340" i="68"/>
  <c r="H343" i="68"/>
  <c r="J343" i="68" s="1"/>
  <c r="H365" i="68"/>
  <c r="J365" i="68" s="1"/>
  <c r="H377" i="68"/>
  <c r="J377" i="68" s="1"/>
  <c r="F415" i="68"/>
  <c r="D44" i="73"/>
  <c r="E122" i="75"/>
  <c r="E44" i="75" s="1"/>
  <c r="F200" i="68"/>
  <c r="E220" i="68"/>
  <c r="I221" i="68"/>
  <c r="I280" i="68"/>
  <c r="I279" i="68" s="1"/>
  <c r="E279" i="68"/>
  <c r="H367" i="68"/>
  <c r="J367" i="68" s="1"/>
  <c r="D244" i="71"/>
  <c r="F188" i="68"/>
  <c r="D246" i="68"/>
  <c r="D245" i="68" s="1"/>
  <c r="E266" i="68"/>
  <c r="D338" i="68"/>
  <c r="E371" i="68"/>
  <c r="H375" i="68"/>
  <c r="D374" i="68"/>
  <c r="D371" i="68" s="1"/>
  <c r="H371" i="68" s="1"/>
  <c r="J371" i="68" s="1"/>
  <c r="H416" i="68"/>
  <c r="I159" i="68"/>
  <c r="I173" i="68"/>
  <c r="I185" i="68"/>
  <c r="I195" i="68"/>
  <c r="I207" i="68"/>
  <c r="I231" i="68"/>
  <c r="I241" i="68"/>
  <c r="I239" i="68" s="1"/>
  <c r="E246" i="68"/>
  <c r="E245" i="68" s="1"/>
  <c r="I247" i="68"/>
  <c r="I325" i="68"/>
  <c r="E338" i="68"/>
  <c r="G352" i="68"/>
  <c r="F371" i="68"/>
  <c r="I415" i="68"/>
  <c r="I219" i="68"/>
  <c r="H260" i="68"/>
  <c r="J260" i="68" s="1"/>
  <c r="I269" i="68"/>
  <c r="D293" i="68"/>
  <c r="I308" i="68"/>
  <c r="I306" i="68" s="1"/>
  <c r="E306" i="68"/>
  <c r="D320" i="68"/>
  <c r="G371" i="68"/>
  <c r="H420" i="68"/>
  <c r="J420" i="68" s="1"/>
  <c r="E274" i="70"/>
  <c r="E244" i="70" s="1"/>
  <c r="I157" i="68"/>
  <c r="I171" i="68"/>
  <c r="I170" i="68" s="1"/>
  <c r="I183" i="68"/>
  <c r="I181" i="68" s="1"/>
  <c r="I205" i="68"/>
  <c r="E228" i="68"/>
  <c r="I229" i="68"/>
  <c r="G246" i="68"/>
  <c r="H254" i="68"/>
  <c r="J254" i="68" s="1"/>
  <c r="I260" i="68"/>
  <c r="I254" i="68" s="1"/>
  <c r="I294" i="68"/>
  <c r="I293" i="68" s="1"/>
  <c r="E293" i="68"/>
  <c r="E320" i="68"/>
  <c r="I321" i="68"/>
  <c r="I320" i="68" s="1"/>
  <c r="H358" i="68"/>
  <c r="J368" i="68"/>
  <c r="J406" i="68"/>
  <c r="D287" i="67"/>
  <c r="F395" i="68"/>
  <c r="I404" i="68"/>
  <c r="E19" i="67"/>
  <c r="D122" i="69"/>
  <c r="D188" i="70"/>
  <c r="D187" i="70" s="1"/>
  <c r="E165" i="77"/>
  <c r="E44" i="77" s="1"/>
  <c r="I278" i="68"/>
  <c r="I292" i="68"/>
  <c r="I333" i="68"/>
  <c r="E357" i="68"/>
  <c r="H370" i="68"/>
  <c r="J370" i="68" s="1"/>
  <c r="E385" i="68"/>
  <c r="G395" i="68"/>
  <c r="H410" i="68"/>
  <c r="J410" i="68" s="1"/>
  <c r="D245" i="69"/>
  <c r="D244" i="69" s="1"/>
  <c r="E19" i="70"/>
  <c r="E244" i="72"/>
  <c r="D200" i="73"/>
  <c r="D187" i="73" s="1"/>
  <c r="I248" i="68"/>
  <c r="I316" i="68"/>
  <c r="H394" i="68"/>
  <c r="J394" i="68" s="1"/>
  <c r="E6" i="51"/>
  <c r="D56" i="70"/>
  <c r="D44" i="70" s="1"/>
  <c r="E44" i="72"/>
  <c r="E56" i="70"/>
  <c r="E44" i="70" s="1"/>
  <c r="E187" i="72"/>
  <c r="E287" i="72"/>
  <c r="D44" i="75"/>
  <c r="I338" i="68"/>
  <c r="E405" i="68"/>
  <c r="E122" i="51"/>
  <c r="D200" i="51"/>
  <c r="D187" i="51" s="1"/>
  <c r="E287" i="70"/>
  <c r="D122" i="71"/>
  <c r="E245" i="71"/>
  <c r="E244" i="71" s="1"/>
  <c r="I242" i="68"/>
  <c r="I270" i="68"/>
  <c r="I286" i="68"/>
  <c r="I300" i="68"/>
  <c r="I299" i="68" s="1"/>
  <c r="I327" i="68"/>
  <c r="I342" i="68"/>
  <c r="H359" i="68"/>
  <c r="J359" i="68" s="1"/>
  <c r="F405" i="68"/>
  <c r="I412" i="68"/>
  <c r="I410" i="68" s="1"/>
  <c r="E410" i="68"/>
  <c r="D187" i="67"/>
  <c r="D154" i="51"/>
  <c r="E122" i="71"/>
  <c r="I268" i="68"/>
  <c r="E311" i="68"/>
  <c r="I312" i="68"/>
  <c r="E374" i="68"/>
  <c r="I384" i="68"/>
  <c r="G405" i="68"/>
  <c r="F410" i="68"/>
  <c r="E6" i="67"/>
  <c r="E287" i="67"/>
  <c r="E244" i="67" s="1"/>
  <c r="E154" i="51"/>
  <c r="D94" i="71"/>
  <c r="D44" i="71" s="1"/>
  <c r="E287" i="74"/>
  <c r="E122" i="81"/>
  <c r="E44" i="81" s="1"/>
  <c r="E187" i="81"/>
  <c r="E200" i="76"/>
  <c r="E187" i="76" s="1"/>
  <c r="E187" i="79"/>
  <c r="D44" i="80"/>
  <c r="E287" i="80"/>
  <c r="E56" i="73"/>
  <c r="D165" i="74"/>
  <c r="D44" i="74" s="1"/>
  <c r="E6" i="75"/>
  <c r="E19" i="77"/>
  <c r="E6" i="77" s="1"/>
  <c r="E44" i="79"/>
  <c r="E44" i="80"/>
  <c r="E45" i="69"/>
  <c r="D274" i="70"/>
  <c r="D244" i="70" s="1"/>
  <c r="E94" i="71"/>
  <c r="E44" i="71" s="1"/>
  <c r="D188" i="72"/>
  <c r="D187" i="72" s="1"/>
  <c r="D7" i="73"/>
  <c r="D6" i="73" s="1"/>
  <c r="E165" i="74"/>
  <c r="E44" i="74" s="1"/>
  <c r="E287" i="77"/>
  <c r="E244" i="77" s="1"/>
  <c r="D44" i="79"/>
  <c r="E122" i="80"/>
  <c r="E187" i="82"/>
  <c r="D6" i="82"/>
  <c r="D44" i="82"/>
  <c r="D244" i="77"/>
  <c r="E6" i="76"/>
  <c r="D244" i="79"/>
  <c r="E6" i="71"/>
  <c r="E165" i="71"/>
  <c r="E245" i="74"/>
  <c r="E287" i="75"/>
  <c r="E244" i="75" s="1"/>
  <c r="D187" i="76"/>
  <c r="E244" i="76"/>
  <c r="E244" i="80"/>
  <c r="E56" i="82"/>
  <c r="E44" i="82" s="1"/>
  <c r="H355" i="68"/>
  <c r="J355" i="68" s="1"/>
  <c r="H373" i="68"/>
  <c r="D415" i="68"/>
  <c r="E187" i="67"/>
  <c r="E56" i="51"/>
  <c r="E44" i="51" s="1"/>
  <c r="D6" i="71"/>
  <c r="D200" i="71"/>
  <c r="D187" i="71" s="1"/>
  <c r="D6" i="72"/>
  <c r="D94" i="73"/>
  <c r="E122" i="73"/>
  <c r="E56" i="75"/>
  <c r="D44" i="76"/>
  <c r="D244" i="80"/>
  <c r="E415" i="68"/>
  <c r="D6" i="51"/>
  <c r="D56" i="51"/>
  <c r="D44" i="51" s="1"/>
  <c r="D187" i="69"/>
  <c r="E200" i="71"/>
  <c r="E187" i="71" s="1"/>
  <c r="E274" i="72"/>
  <c r="E200" i="75"/>
  <c r="E187" i="75" s="1"/>
  <c r="E94" i="76"/>
  <c r="D187" i="77"/>
  <c r="D6" i="80"/>
  <c r="D244" i="81"/>
  <c r="D244" i="82"/>
  <c r="D165" i="67"/>
  <c r="E371" i="51"/>
  <c r="D165" i="69"/>
  <c r="D44" i="69" s="1"/>
  <c r="D113" i="70"/>
  <c r="E19" i="74"/>
  <c r="E6" i="74" s="1"/>
  <c r="D187" i="74"/>
  <c r="E44" i="76"/>
  <c r="D45" i="77"/>
  <c r="D44" i="77" s="1"/>
  <c r="E187" i="77"/>
  <c r="E6" i="78"/>
  <c r="E122" i="78"/>
  <c r="E44" i="78" s="1"/>
  <c r="E187" i="78"/>
  <c r="E6" i="80"/>
  <c r="D6" i="81"/>
  <c r="E245" i="81"/>
  <c r="E244" i="81" s="1"/>
  <c r="E113" i="82"/>
  <c r="E244" i="82"/>
  <c r="G415" i="68"/>
  <c r="E165" i="67"/>
  <c r="E200" i="51"/>
  <c r="E187" i="51" s="1"/>
  <c r="D287" i="51"/>
  <c r="D244" i="51" s="1"/>
  <c r="E165" i="69"/>
  <c r="E274" i="69"/>
  <c r="E244" i="69" s="1"/>
  <c r="D287" i="70"/>
  <c r="E94" i="73"/>
  <c r="E187" i="74"/>
  <c r="D6" i="75"/>
  <c r="D187" i="78"/>
  <c r="E6" i="79"/>
  <c r="E287" i="79"/>
  <c r="E244" i="79" s="1"/>
  <c r="D187" i="80"/>
  <c r="E6" i="81"/>
  <c r="E6" i="68" l="1"/>
  <c r="E56" i="68"/>
  <c r="E44" i="68" s="1"/>
  <c r="I56" i="68"/>
  <c r="F244" i="68"/>
  <c r="G44" i="68"/>
  <c r="F165" i="68"/>
  <c r="F44" i="68" s="1"/>
  <c r="H261" i="68"/>
  <c r="J261" i="68" s="1"/>
  <c r="J262" i="68"/>
  <c r="D45" i="68"/>
  <c r="E244" i="74"/>
  <c r="I311" i="68"/>
  <c r="H405" i="68"/>
  <c r="J405" i="68" s="1"/>
  <c r="J240" i="68"/>
  <c r="H239" i="68"/>
  <c r="J239" i="68" s="1"/>
  <c r="I200" i="68"/>
  <c r="J321" i="68"/>
  <c r="H320" i="68"/>
  <c r="J320" i="68" s="1"/>
  <c r="H415" i="68"/>
  <c r="J415" i="68" s="1"/>
  <c r="J416" i="68"/>
  <c r="I220" i="68"/>
  <c r="J189" i="68"/>
  <c r="H288" i="68"/>
  <c r="J289" i="68"/>
  <c r="J82" i="68"/>
  <c r="H81" i="68"/>
  <c r="J81" i="68" s="1"/>
  <c r="H70" i="68"/>
  <c r="J70" i="68" s="1"/>
  <c r="J71" i="68"/>
  <c r="H126" i="68"/>
  <c r="J126" i="68" s="1"/>
  <c r="J127" i="68"/>
  <c r="E200" i="68"/>
  <c r="J57" i="68"/>
  <c r="H357" i="68"/>
  <c r="J357" i="68" s="1"/>
  <c r="J358" i="68"/>
  <c r="I155" i="68"/>
  <c r="I154" i="68" s="1"/>
  <c r="D287" i="68"/>
  <c r="D244" i="68" s="1"/>
  <c r="H113" i="68"/>
  <c r="J113" i="68" s="1"/>
  <c r="J114" i="68"/>
  <c r="D122" i="68"/>
  <c r="J285" i="68"/>
  <c r="H284" i="68"/>
  <c r="J284" i="68" s="1"/>
  <c r="J339" i="68"/>
  <c r="H338" i="68"/>
  <c r="J338" i="68" s="1"/>
  <c r="H40" i="68"/>
  <c r="J40" i="68" s="1"/>
  <c r="J375" i="68"/>
  <c r="H374" i="68"/>
  <c r="J374" i="68" s="1"/>
  <c r="H385" i="68"/>
  <c r="J385" i="68" s="1"/>
  <c r="H25" i="68"/>
  <c r="J25" i="68" s="1"/>
  <c r="J26" i="68"/>
  <c r="H123" i="68"/>
  <c r="J124" i="68"/>
  <c r="I288" i="68"/>
  <c r="I287" i="68" s="1"/>
  <c r="E187" i="68"/>
  <c r="J280" i="68"/>
  <c r="H279" i="68"/>
  <c r="J279" i="68" s="1"/>
  <c r="H20" i="68"/>
  <c r="I371" i="68"/>
  <c r="H299" i="68"/>
  <c r="J299" i="68" s="1"/>
  <c r="J246" i="68"/>
  <c r="D56" i="68"/>
  <c r="E287" i="68"/>
  <c r="D188" i="68"/>
  <c r="D187" i="68" s="1"/>
  <c r="E44" i="69"/>
  <c r="J194" i="68"/>
  <c r="H193" i="68"/>
  <c r="J193" i="68" s="1"/>
  <c r="H52" i="68"/>
  <c r="J52" i="68" s="1"/>
  <c r="J53" i="68"/>
  <c r="H165" i="68"/>
  <c r="J165" i="68" s="1"/>
  <c r="J166" i="68"/>
  <c r="H352" i="68"/>
  <c r="J352" i="68" s="1"/>
  <c r="I246" i="68"/>
  <c r="J156" i="68"/>
  <c r="H155" i="68"/>
  <c r="J267" i="68"/>
  <c r="H266" i="68"/>
  <c r="J266" i="68" s="1"/>
  <c r="I45" i="68"/>
  <c r="I165" i="68"/>
  <c r="I129" i="68"/>
  <c r="I122" i="68" s="1"/>
  <c r="G245" i="68"/>
  <c r="G244" i="68" s="1"/>
  <c r="H46" i="68"/>
  <c r="J47" i="68"/>
  <c r="G6" i="68"/>
  <c r="J276" i="68"/>
  <c r="H275" i="68"/>
  <c r="E274" i="68"/>
  <c r="J32" i="68"/>
  <c r="H30" i="68"/>
  <c r="J30" i="68" s="1"/>
  <c r="J201" i="68"/>
  <c r="H200" i="68"/>
  <c r="J200" i="68" s="1"/>
  <c r="I94" i="68"/>
  <c r="I284" i="68"/>
  <c r="I228" i="68"/>
  <c r="I206" i="68"/>
  <c r="E44" i="67"/>
  <c r="J235" i="68"/>
  <c r="H234" i="68"/>
  <c r="H175" i="68"/>
  <c r="J175" i="68" s="1"/>
  <c r="J176" i="68"/>
  <c r="I275" i="68"/>
  <c r="H7" i="68"/>
  <c r="J8" i="68"/>
  <c r="H146" i="68"/>
  <c r="J146" i="68" s="1"/>
  <c r="J147" i="68"/>
  <c r="I261" i="68"/>
  <c r="J373" i="68"/>
  <c r="H372" i="68"/>
  <c r="J372" i="68" s="1"/>
  <c r="E244" i="68"/>
  <c r="F187" i="68"/>
  <c r="H35" i="68"/>
  <c r="J35" i="68" s="1"/>
  <c r="J36" i="68"/>
  <c r="F19" i="68"/>
  <c r="F6" i="68" s="1"/>
  <c r="J312" i="68"/>
  <c r="H311" i="68"/>
  <c r="J311" i="68" s="1"/>
  <c r="D94" i="68"/>
  <c r="I193" i="68"/>
  <c r="I188" i="68" s="1"/>
  <c r="I187" i="68" s="1"/>
  <c r="E44" i="73"/>
  <c r="J326" i="68"/>
  <c r="H325" i="68"/>
  <c r="J325" i="68" s="1"/>
  <c r="J282" i="68"/>
  <c r="H281" i="68"/>
  <c r="J281" i="68" s="1"/>
  <c r="J348" i="68"/>
  <c r="H347" i="68"/>
  <c r="J347" i="68" s="1"/>
  <c r="I6" i="68"/>
  <c r="H108" i="68"/>
  <c r="J108" i="68" s="1"/>
  <c r="J109" i="68"/>
  <c r="H95" i="68"/>
  <c r="J46" i="68" l="1"/>
  <c r="H45" i="68"/>
  <c r="I44" i="68"/>
  <c r="H19" i="68"/>
  <c r="J19" i="68" s="1"/>
  <c r="J20" i="68"/>
  <c r="H245" i="68"/>
  <c r="H122" i="68"/>
  <c r="J122" i="68" s="1"/>
  <c r="J123" i="68"/>
  <c r="J288" i="68"/>
  <c r="H287" i="68"/>
  <c r="J287" i="68" s="1"/>
  <c r="D44" i="68"/>
  <c r="H188" i="68"/>
  <c r="H6" i="68"/>
  <c r="J6" i="68" s="1"/>
  <c r="J7" i="68"/>
  <c r="J155" i="68"/>
  <c r="H154" i="68"/>
  <c r="J154" i="68" s="1"/>
  <c r="I274" i="68"/>
  <c r="H94" i="68"/>
  <c r="J94" i="68" s="1"/>
  <c r="J95" i="68"/>
  <c r="I245" i="68"/>
  <c r="I244" i="68" s="1"/>
  <c r="H56" i="68"/>
  <c r="J56" i="68" s="1"/>
  <c r="H274" i="68"/>
  <c r="J274" i="68" s="1"/>
  <c r="J275" i="68"/>
  <c r="H233" i="68"/>
  <c r="J233" i="68" s="1"/>
  <c r="J234" i="68"/>
  <c r="J245" i="68" l="1"/>
  <c r="H244" i="68"/>
  <c r="J244" i="68" s="1"/>
  <c r="H44" i="68"/>
  <c r="J44" i="68" s="1"/>
  <c r="J45" i="68"/>
  <c r="H187" i="68"/>
  <c r="J187" i="68" s="1"/>
  <c r="J188" i="68"/>
</calcChain>
</file>

<file path=xl/sharedStrings.xml><?xml version="1.0" encoding="utf-8"?>
<sst xmlns="http://schemas.openxmlformats.org/spreadsheetml/2006/main" count="15402" uniqueCount="816">
  <si>
    <t>Račun iz Rač. plana</t>
  </si>
  <si>
    <t>Opis stavke</t>
  </si>
  <si>
    <t>Šifra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</si>
  <si>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</si>
  <si>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</si>
  <si>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</si>
  <si>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</si>
  <si>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</si>
  <si>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</si>
  <si>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</si>
  <si>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</si>
  <si>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</si>
  <si>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</si>
  <si>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</si>
  <si>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</si>
  <si>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</si>
  <si>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</si>
  <si>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</si>
  <si>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</si>
  <si>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</si>
  <si>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</si>
  <si>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</si>
  <si>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</si>
  <si>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</si>
  <si>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</si>
  <si>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</si>
  <si>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</si>
  <si>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</si>
  <si>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</si>
  <si>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</si>
  <si>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</si>
  <si>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</si>
  <si>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</si>
  <si>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</si>
  <si>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</si>
  <si>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</si>
  <si>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</si>
  <si>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</si>
  <si>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</si>
  <si>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</si>
  <si>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</si>
  <si>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</si>
  <si>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</si>
  <si>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</si>
  <si>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</si>
  <si>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</si>
  <si>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</si>
  <si>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</si>
  <si>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</si>
  <si>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</si>
  <si>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</si>
  <si>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</si>
  <si>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</si>
  <si>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</si>
  <si>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</si>
  <si>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</si>
  <si>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</si>
  <si>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</si>
  <si>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</si>
  <si>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</si>
  <si>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</si>
  <si>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</si>
  <si>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</si>
  <si>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</si>
  <si>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</si>
  <si>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</si>
  <si>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</si>
  <si>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</si>
  <si>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</si>
  <si>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</si>
  <si>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</si>
  <si>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</si>
  <si>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</si>
  <si>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</si>
  <si>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</si>
  <si>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</si>
  <si>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</si>
  <si>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</si>
  <si>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</si>
  <si>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</si>
  <si>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</si>
  <si>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</si>
  <si>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</si>
  <si>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</si>
  <si>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</si>
  <si>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</si>
  <si>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</si>
  <si>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</si>
  <si>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</si>
  <si>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</si>
  <si>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</si>
  <si>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</si>
  <si>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</si>
  <si>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</si>
  <si>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</si>
  <si>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</si>
  <si>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</si>
  <si>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</si>
  <si>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</si>
  <si>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</si>
  <si>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</si>
  <si>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</si>
  <si>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</si>
  <si>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</si>
  <si>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</si>
  <si>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</si>
  <si>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</si>
  <si>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</si>
  <si>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</si>
  <si>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</si>
  <si>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</si>
  <si>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</si>
  <si>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</si>
  <si>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</si>
  <si>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</si>
  <si>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</si>
  <si>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</si>
  <si>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</si>
  <si>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</si>
  <si>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</si>
  <si>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</si>
  <si>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</si>
  <si>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</si>
  <si>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</si>
  <si>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</si>
  <si>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</si>
  <si>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</si>
  <si>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</si>
  <si>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</si>
  <si>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</si>
  <si>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</si>
  <si>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</si>
  <si>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</si>
  <si>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</si>
  <si>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</si>
  <si>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</si>
  <si>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</si>
  <si>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</si>
  <si>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</si>
  <si>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</si>
  <si>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</si>
  <si>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</si>
  <si>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</si>
  <si>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</si>
  <si>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</si>
  <si>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</si>
  <si>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</si>
  <si>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</si>
  <si>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</si>
  <si>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</si>
  <si>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</si>
  <si>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</si>
  <si>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</si>
  <si>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</si>
  <si>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</si>
  <si>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</si>
  <si>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</si>
  <si>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</si>
  <si>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</si>
  <si>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</si>
  <si>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</si>
  <si>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</si>
  <si>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</si>
  <si>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</si>
  <si>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</si>
  <si>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</si>
  <si>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</si>
  <si>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</si>
  <si>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</si>
  <si>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</si>
  <si>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</si>
  <si>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</si>
  <si>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</si>
  <si>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</si>
  <si>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</si>
  <si>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</si>
  <si>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</si>
  <si>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</si>
  <si>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</si>
  <si>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</si>
  <si>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</si>
  <si>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</si>
  <si>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</si>
  <si>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</si>
  <si>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</si>
  <si>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</si>
  <si>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</si>
  <si>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</si>
  <si>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</si>
  <si>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</si>
  <si>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</si>
  <si>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</si>
  <si>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</si>
  <si>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</si>
  <si>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</si>
  <si>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</si>
  <si>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</si>
  <si>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</si>
  <si>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</si>
  <si>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</si>
  <si>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</si>
  <si>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</si>
  <si>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</si>
  <si>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</si>
  <si>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</si>
  <si>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</si>
  <si>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</si>
  <si>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</si>
  <si>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</si>
  <si>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</si>
  <si>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</si>
  <si>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</si>
  <si>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</si>
  <si>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</si>
  <si>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</si>
  <si>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</si>
  <si>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</si>
  <si>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</si>
  <si>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</si>
  <si>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</si>
  <si>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</si>
  <si>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</si>
  <si>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</si>
  <si>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</si>
  <si>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</si>
  <si>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</si>
  <si>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</si>
  <si>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</si>
  <si>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</si>
  <si>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</si>
  <si>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</si>
  <si>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</si>
  <si>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</si>
  <si>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</si>
  <si>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</si>
  <si>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</si>
  <si>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</si>
  <si>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</si>
  <si>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</si>
  <si>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</si>
  <si>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</si>
  <si>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</si>
  <si>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</si>
  <si>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</si>
  <si>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</si>
  <si>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</si>
  <si>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</si>
  <si>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</si>
  <si>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</si>
  <si>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</si>
  <si>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</si>
  <si>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</si>
  <si>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</si>
  <si>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</si>
  <si>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</si>
  <si>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</si>
  <si>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</si>
  <si>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</si>
  <si>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</si>
  <si>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</si>
  <si>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</si>
  <si>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</si>
  <si>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</si>
  <si>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</si>
  <si>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</si>
  <si>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</si>
  <si>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</si>
  <si>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</si>
  <si>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</si>
  <si>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</si>
  <si>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</si>
  <si>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</si>
  <si>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</si>
  <si>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</si>
  <si>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</si>
  <si>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</si>
  <si>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</si>
  <si>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</si>
  <si>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</si>
  <si>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</si>
  <si>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</si>
  <si>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</si>
  <si>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</si>
  <si>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</si>
  <si>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</si>
  <si>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</si>
  <si>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</si>
  <si>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</si>
  <si>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</si>
  <si>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</si>
  <si>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</si>
  <si>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</si>
  <si>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</si>
  <si>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</si>
  <si>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</si>
  <si>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</si>
  <si>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</si>
  <si>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</si>
  <si>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</si>
  <si>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</si>
  <si>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</si>
  <si>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</si>
  <si>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</si>
  <si>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</si>
  <si>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</si>
  <si>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</si>
  <si>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</si>
  <si>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</si>
  <si>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</si>
  <si>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</si>
  <si>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</si>
  <si>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</si>
  <si>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</si>
  <si>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</si>
  <si>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</si>
  <si>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</si>
  <si>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</si>
  <si>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</si>
  <si>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</si>
  <si>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</si>
  <si>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</si>
  <si>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</si>
  <si>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</si>
  <si>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</si>
  <si>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</si>
  <si>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</si>
  <si>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</si>
  <si>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</si>
  <si>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</si>
  <si>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</si>
  <si>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</si>
  <si>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</si>
  <si>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</si>
  <si>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</si>
  <si>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</si>
  <si>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</si>
  <si>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</si>
  <si>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</si>
  <si>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</si>
  <si>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</si>
  <si>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</si>
  <si>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</si>
  <si>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</si>
  <si>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</si>
  <si>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</si>
  <si>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</si>
  <si>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</si>
  <si>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</si>
  <si>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</si>
  <si>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</si>
  <si>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</si>
  <si>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</si>
  <si>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</si>
  <si>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</si>
  <si>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</si>
  <si>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</si>
  <si>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</si>
  <si>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</si>
  <si>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</si>
  <si>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</si>
  <si>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</si>
  <si>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</si>
  <si>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</si>
  <si>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</si>
  <si>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</si>
  <si>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</si>
  <si>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</si>
  <si>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</si>
  <si>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</si>
  <si>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</si>
  <si>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</si>
  <si>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</si>
  <si>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</si>
  <si>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</si>
  <si>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</si>
  <si>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</si>
  <si>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</si>
  <si>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</si>
  <si>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</si>
  <si>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</si>
  <si>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</si>
  <si>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</si>
  <si>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</si>
  <si>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</si>
  <si>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</si>
  <si>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</si>
  <si>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</si>
  <si>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</si>
  <si>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</si>
  <si>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</si>
  <si>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</si>
  <si>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</si>
  <si>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</si>
  <si>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</si>
  <si>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</si>
  <si>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</si>
  <si>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</si>
  <si>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</si>
  <si>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</si>
  <si>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</si>
  <si>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</si>
  <si>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</si>
  <si>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</si>
  <si>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</si>
  <si>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</si>
  <si>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</si>
  <si>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</si>
  <si>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</si>
  <si>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</si>
  <si>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</si>
  <si>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</si>
  <si>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</si>
  <si>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</si>
  <si>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</si>
  <si>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</si>
  <si>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</si>
  <si>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</si>
  <si>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</si>
  <si>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</si>
  <si>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</si>
  <si>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</si>
  <si>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</si>
  <si>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</si>
  <si>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</si>
  <si>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</si>
  <si>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</si>
  <si>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</si>
  <si>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</si>
  <si>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</si>
  <si>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</si>
  <si>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</si>
  <si>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</si>
  <si>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</si>
  <si>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</si>
  <si>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</si>
  <si>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</si>
  <si>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</si>
  <si>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</si>
  <si>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</si>
  <si>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</si>
  <si>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</si>
  <si>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</si>
  <si>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</si>
  <si>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</si>
  <si>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</si>
  <si>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</si>
  <si>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</si>
  <si>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</si>
  <si>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</si>
  <si>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</si>
  <si>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</si>
  <si>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</si>
  <si>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</si>
  <si>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</si>
  <si>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</si>
  <si>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</si>
  <si>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</si>
  <si>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</si>
  <si>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</si>
  <si>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</si>
  <si>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</si>
  <si>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</si>
  <si>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</si>
  <si>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</si>
  <si>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</si>
  <si>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</si>
  <si>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</si>
  <si>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</si>
  <si>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</si>
  <si>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</si>
  <si>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</si>
  <si>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</si>
  <si>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</si>
  <si>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</si>
  <si>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</si>
  <si>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</si>
  <si>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</si>
  <si>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</si>
  <si>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</si>
  <si>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</si>
  <si>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</si>
  <si>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</si>
  <si>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</si>
  <si>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</si>
  <si>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</si>
  <si>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</si>
  <si>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</si>
  <si>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</si>
  <si>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</si>
  <si>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</si>
  <si>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</si>
  <si>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</si>
  <si>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</si>
  <si>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</si>
  <si>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</si>
  <si>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</si>
  <si>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</si>
  <si>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</si>
  <si>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</si>
  <si>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</si>
  <si>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</si>
  <si>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</si>
  <si>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</si>
  <si>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</si>
  <si>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</si>
  <si>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</si>
  <si>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</si>
  <si>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</si>
  <si>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</si>
  <si>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</si>
  <si>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</si>
  <si>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</si>
  <si>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</si>
  <si>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</si>
  <si>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</si>
  <si>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</si>
  <si>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</si>
  <si>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</si>
  <si>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</si>
  <si>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</si>
  <si>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</si>
  <si>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</si>
  <si>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</si>
  <si>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</si>
  <si>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</si>
  <si>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</si>
  <si>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</si>
  <si>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</si>
  <si>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</si>
  <si>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</si>
  <si>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</si>
  <si>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</si>
  <si>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</si>
  <si>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</si>
  <si>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</si>
  <si>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</si>
  <si>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</si>
  <si>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</si>
  <si>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</si>
  <si>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</si>
  <si>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</si>
  <si>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</si>
  <si>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</si>
  <si>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</si>
  <si>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</si>
  <si>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</si>
  <si>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</si>
  <si>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</si>
  <si>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</si>
  <si>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</si>
  <si>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</si>
  <si>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</si>
  <si>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</si>
  <si>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</si>
  <si>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</si>
  <si>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</si>
  <si>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</si>
  <si>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</si>
  <si>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</si>
  <si>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</si>
  <si>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</si>
  <si>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</si>
  <si>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</si>
  <si>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</si>
  <si>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</si>
  <si>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</si>
  <si>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</si>
  <si>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</si>
  <si>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</si>
  <si>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</si>
  <si>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</si>
  <si>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</si>
  <si>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</si>
  <si>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</si>
  <si>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</si>
  <si>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</si>
  <si>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</si>
  <si>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</si>
  <si>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</si>
  <si>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</si>
  <si>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</si>
  <si>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</si>
  <si>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</si>
  <si>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</si>
  <si>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</si>
  <si>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</si>
  <si>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</si>
  <si>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</si>
  <si>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</si>
  <si>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</si>
  <si>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</si>
  <si>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</si>
  <si>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</si>
  <si>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</si>
  <si>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</si>
  <si>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</si>
  <si>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</si>
  <si>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</si>
  <si>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</si>
  <si>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</si>
  <si>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</si>
  <si>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</si>
  <si>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</si>
  <si>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</si>
  <si>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</si>
  <si>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</si>
  <si>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</si>
  <si>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</si>
  <si>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</si>
  <si>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</si>
  <si>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</si>
  <si>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</si>
  <si>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</si>
  <si>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</si>
  <si>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</si>
  <si>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</si>
  <si>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</si>
  <si>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</si>
  <si>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</si>
  <si>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</si>
  <si>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</si>
  <si>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</si>
  <si>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</si>
  <si>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</si>
  <si>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</si>
  <si>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</si>
  <si>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</si>
  <si>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</si>
  <si>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</si>
  <si>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</si>
  <si>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</si>
  <si>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</si>
  <si>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</si>
  <si>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</si>
  <si>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</si>
  <si>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</si>
  <si>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</si>
  <si>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</si>
  <si>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</si>
  <si>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</si>
  <si>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</si>
  <si>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</si>
  <si>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</si>
  <si>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</si>
  <si>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</si>
  <si>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</si>
  <si>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</si>
  <si>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</si>
  <si>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</si>
  <si>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</si>
  <si>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</si>
  <si>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</si>
  <si>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</si>
  <si>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</si>
  <si>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</si>
  <si>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</si>
  <si>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</si>
  <si>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</si>
  <si>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</si>
  <si>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</si>
  <si>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</si>
  <si>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</si>
  <si>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</si>
  <si>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</si>
  <si>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</si>
  <si>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</si>
  <si>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</si>
  <si>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</si>
  <si>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</si>
  <si>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</si>
  <si>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</si>
  <si>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</si>
  <si>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</si>
  <si>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</si>
  <si>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</si>
  <si>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</si>
  <si>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</si>
  <si>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</si>
  <si>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</si>
  <si>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</si>
  <si>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</si>
  <si>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</si>
  <si>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</si>
  <si>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</si>
  <si>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</si>
  <si>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</si>
  <si>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</si>
  <si>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</si>
  <si>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</si>
  <si>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</si>
  <si>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</si>
  <si>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</si>
  <si>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</si>
  <si>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</si>
  <si>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</si>
  <si>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</si>
  <si>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</si>
  <si>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</si>
  <si>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</si>
  <si>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</si>
  <si>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</si>
  <si>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</si>
  <si>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</si>
  <si>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</si>
  <si>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</si>
  <si>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</si>
  <si>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</si>
  <si>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</si>
  <si>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2751</t>
  </si>
  <si>
    <t>Obveze za EU predujmove dane od institucija i tijela EU</t>
  </si>
  <si>
    <t>2752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</si>
  <si>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</si>
  <si>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</si>
  <si>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</si>
  <si>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</si>
  <si>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</si>
  <si>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</si>
  <si>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</si>
  <si>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</si>
  <si>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</si>
  <si>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</si>
  <si>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</si>
  <si>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</si>
  <si>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</si>
  <si>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</si>
  <si>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</si>
  <si>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</si>
  <si>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</si>
  <si>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</si>
  <si>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</si>
  <si>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</si>
  <si>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</si>
  <si>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</si>
  <si>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</si>
  <si>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</si>
  <si>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</si>
  <si>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</si>
  <si>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</si>
  <si>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</si>
  <si>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</si>
  <si>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</si>
  <si>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</si>
  <si>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</si>
  <si>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</si>
  <si>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</si>
  <si>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</si>
  <si>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</si>
  <si>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Pomoći od međunarodnih organizacija te institucija i tijela EU (šifre 96321 do 96324)</t>
  </si>
  <si>
    <t>9632S</t>
  </si>
  <si>
    <t>96321S</t>
  </si>
  <si>
    <t>96322S</t>
  </si>
  <si>
    <t>96323S</t>
  </si>
  <si>
    <t>96324S</t>
  </si>
  <si>
    <t>Pomoći temeljem prijenosa EU sredstava (šifre 96381 do 96388)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</si>
  <si>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</si>
  <si>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</si>
  <si>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</si>
  <si>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</si>
  <si>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</si>
  <si>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</si>
  <si>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</si>
  <si>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</si>
  <si>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</si>
  <si>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EU IZVJEŠTAJ PO IZVORIMA FINANCIRANJA - 510 PROGRAMI UNIJE</t>
  </si>
  <si>
    <t>Obveznik:</t>
  </si>
  <si>
    <t>Razina:</t>
  </si>
  <si>
    <t>Razdoblje:</t>
  </si>
  <si>
    <t>Izvor financiranja za praćenje EU sredstava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</si>
  <si>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</si>
  <si>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</si>
  <si>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</si>
  <si>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</si>
  <si>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</si>
  <si>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</si>
  <si>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</si>
  <si>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</si>
  <si>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</si>
  <si>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</si>
  <si>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</si>
  <si>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</si>
  <si>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</si>
  <si>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</si>
  <si>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</si>
  <si>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</si>
  <si>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</si>
  <si>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Potraživanja za EU predujmove dane unutar općeg proračuna (šifre 12951 do 12958)</t>
  </si>
  <si>
    <t>Potraživanja za pomoći od inozemnih vlada (šifre 16311 do 16314)</t>
  </si>
  <si>
    <t>Potraživanja za pomoći od međunarodnih organizacija te institucija i tijela EU (šifre 16321 do 16324)</t>
  </si>
  <si>
    <t>Potraživanja za pomoći temeljem prijenosa EU sredstava (šifre 16381 do 16388)</t>
  </si>
  <si>
    <t>Obveze za pomoći temeljem prijenosa EU sredstava (šifre 23681 do 23682)</t>
  </si>
  <si>
    <t>Obveze za EU predujmove (šifre 2751+2752)</t>
  </si>
  <si>
    <t>Obveze za EU predujmove  dane od institucija i tijela EU (šifra 27511)</t>
  </si>
  <si>
    <t>Obveze za EU predujmove dane od subjekata unutar općeg proračuna (šifre 27521 do 27528)</t>
  </si>
  <si>
    <t>Obračunati rashodi za tekuće pomoći temeljem prijenosa EU sredstava (šifre 93671 do 93679)</t>
  </si>
  <si>
    <t>Pomoći od međunarodnih organizacija te institucija i tijela EU (šifre 96321S do 96324S)</t>
  </si>
  <si>
    <t>Pomoći temeljem prijenosa EU sredstava (šifre 96381S do 96388S)</t>
  </si>
  <si>
    <t>Sigurnosna akcija za Europu (SAFE - zajam)</t>
  </si>
  <si>
    <t>EU IZVJEŠTAJ PO IZVORIMA FINANCIRANJA - NACIONALNO SUFINANCIRANJE</t>
  </si>
  <si>
    <t>Ukupno izvor financiranja za praćenje EU sredstava</t>
  </si>
  <si>
    <t>EU IZVJEŠTAJ PO IZVORIMA FINANCIRANJA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</si>
  <si>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</si>
  <si>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</si>
  <si>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</si>
  <si>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</si>
  <si>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</si>
  <si>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</si>
  <si>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</si>
  <si>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</si>
  <si>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</si>
  <si>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</si>
  <si>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</si>
  <si>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</si>
  <si>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</si>
  <si>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</si>
  <si>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AGENCIJA ZA STRUKOVNO OBRAZOVANJE I OBRAZOVANJE ODRASLIH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</si>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</sst>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  <charset val="238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  <charset val="238"/>
    </font>
    <font>
      <b/>
      <sz val="9"/>
      <color rgb="FF0C0C0C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000080"/>
      <name val="Arial"/>
      <family val="2"/>
    </font>
    <font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  <charset val="238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  <charset val="238"/>
    </font>
    <font>
      <b/>
      <sz val="9"/>
      <color rgb="FF000080"/>
      <name val="Arial"/>
      <family val="2"/>
      <charset val="238"/>
    </font>
    <font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40625"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768</v>
      </c>
      <c r="B2" s="91"/>
    </row>
    <row r="3" spans="1:2" ht="24" customHeight="1" x14ac:dyDescent="0.2">
      <c r="A3" s="75" t="s">
        <v>769</v>
      </c>
      <c r="B3" s="75" t="s">
        <v>770</v>
      </c>
    </row>
    <row r="4" spans="1:2" ht="15" x14ac:dyDescent="0.2">
      <c r="A4" s="76">
        <v>510</v>
      </c>
      <c r="B4" s="77" t="s">
        <v>771</v>
      </c>
    </row>
    <row r="5" spans="1:2" ht="15" x14ac:dyDescent="0.2">
      <c r="A5" s="76">
        <v>561</v>
      </c>
      <c r="B5" s="77" t="s">
        <v>772</v>
      </c>
    </row>
    <row r="6" spans="1:2" ht="15" x14ac:dyDescent="0.2">
      <c r="A6" s="76">
        <v>562</v>
      </c>
      <c r="B6" s="77" t="s">
        <v>773</v>
      </c>
    </row>
    <row r="7" spans="1:2" ht="15" x14ac:dyDescent="0.2">
      <c r="A7" s="76">
        <v>563</v>
      </c>
      <c r="B7" s="77" t="s">
        <v>774</v>
      </c>
    </row>
    <row r="8" spans="1:2" ht="15" x14ac:dyDescent="0.2">
      <c r="A8" s="76">
        <v>564</v>
      </c>
      <c r="B8" s="77" t="s">
        <v>775</v>
      </c>
    </row>
    <row r="9" spans="1:2" ht="15" x14ac:dyDescent="0.2">
      <c r="A9" s="76">
        <v>565</v>
      </c>
      <c r="B9" s="77" t="s">
        <v>776</v>
      </c>
    </row>
    <row r="10" spans="1:2" ht="15" x14ac:dyDescent="0.2">
      <c r="A10" s="76">
        <v>566</v>
      </c>
      <c r="B10" s="77" t="s">
        <v>777</v>
      </c>
    </row>
    <row r="11" spans="1:2" ht="15" x14ac:dyDescent="0.2">
      <c r="A11" s="76">
        <v>567</v>
      </c>
      <c r="B11" s="77" t="s">
        <v>778</v>
      </c>
    </row>
    <row r="12" spans="1:2" ht="15" x14ac:dyDescent="0.2">
      <c r="A12" s="76">
        <v>575</v>
      </c>
      <c r="B12" s="77" t="s">
        <v>779</v>
      </c>
    </row>
    <row r="13" spans="1:2" ht="15" x14ac:dyDescent="0.2">
      <c r="A13" s="76">
        <v>577</v>
      </c>
      <c r="B13" s="77" t="s">
        <v>780</v>
      </c>
    </row>
    <row r="14" spans="1:2" ht="15" x14ac:dyDescent="0.2">
      <c r="A14" s="76">
        <v>578</v>
      </c>
      <c r="B14" s="77" t="s">
        <v>781</v>
      </c>
    </row>
    <row r="15" spans="1:2" ht="15" x14ac:dyDescent="0.2">
      <c r="A15" s="76">
        <v>579</v>
      </c>
      <c r="B15" s="77" t="s">
        <v>782</v>
      </c>
    </row>
    <row r="16" spans="1:2" ht="15" x14ac:dyDescent="0.2">
      <c r="A16" s="76">
        <v>581</v>
      </c>
      <c r="B16" s="77" t="s">
        <v>783</v>
      </c>
    </row>
    <row r="17" spans="1:2" ht="15" x14ac:dyDescent="0.2">
      <c r="A17" s="76">
        <v>815</v>
      </c>
      <c r="B17" s="77" t="s">
        <v>784</v>
      </c>
    </row>
    <row r="18" spans="1:2" ht="15" x14ac:dyDescent="0.2">
      <c r="A18" s="76">
        <v>816</v>
      </c>
      <c r="B18" s="77" t="s">
        <v>796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G36" sqref="G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6384" width="14.42578125" style="55"/>
  </cols>
  <sheetData>
    <row r="1" spans="1:25" ht="44.25" customHeight="1" x14ac:dyDescent="0.2">
      <c r="A1" s="74" t="s">
        <v>764</v>
      </c>
      <c r="B1" s="88" t="s">
        <v>814</v>
      </c>
      <c r="C1" s="71" t="s">
        <v>765</v>
      </c>
      <c r="D1" s="90">
        <v>11</v>
      </c>
      <c r="E1" s="55"/>
      <c r="F1" s="72"/>
      <c r="G1" s="55"/>
      <c r="H1" s="71" t="s">
        <v>766</v>
      </c>
      <c r="I1" s="90" t="s">
        <v>815</v>
      </c>
      <c r="J1" s="55"/>
    </row>
    <row r="2" spans="1:25" s="56" customFormat="1" ht="42" customHeight="1" x14ac:dyDescent="0.2">
      <c r="A2" s="95" t="s">
        <v>799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798</v>
      </c>
      <c r="E3" s="98"/>
      <c r="F3" s="97" t="s">
        <v>3</v>
      </c>
      <c r="G3" s="99"/>
      <c r="H3" s="100" t="s">
        <v>4</v>
      </c>
      <c r="I3" s="101"/>
      <c r="J3" s="73" t="s">
        <v>5</v>
      </c>
    </row>
    <row r="4" spans="1:25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21">
        <v>6</v>
      </c>
      <c r="G4" s="21">
        <v>7</v>
      </c>
      <c r="H4" s="22" t="s">
        <v>7</v>
      </c>
      <c r="I4" s="22" t="s">
        <v>8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9</v>
      </c>
      <c r="B5" s="93"/>
      <c r="C5" s="78"/>
      <c r="D5" s="1" t="s">
        <v>10</v>
      </c>
      <c r="E5" s="1" t="s">
        <v>11</v>
      </c>
      <c r="F5" s="1" t="s">
        <v>10</v>
      </c>
      <c r="G5" s="1" t="s">
        <v>11</v>
      </c>
      <c r="H5" s="1" t="s">
        <v>10</v>
      </c>
      <c r="I5" s="1" t="s">
        <v>11</v>
      </c>
      <c r="J5" s="24"/>
    </row>
    <row r="6" spans="1:25" s="60" customFormat="1" x14ac:dyDescent="0.2">
      <c r="A6" s="25">
        <v>6</v>
      </c>
      <c r="B6" s="26" t="s">
        <v>12</v>
      </c>
      <c r="C6" s="27" t="s">
        <v>13</v>
      </c>
      <c r="D6" s="2">
        <f t="shared" ref="D6:I6" si="0">+D7+D14+D19+D30+D35</f>
        <v>0</v>
      </c>
      <c r="E6" s="2">
        <f t="shared" si="0"/>
        <v>7521032.2300000004</v>
      </c>
      <c r="F6" s="2">
        <f t="shared" si="0"/>
        <v>0</v>
      </c>
      <c r="G6" s="2">
        <f t="shared" si="0"/>
        <v>1298075.1300000001</v>
      </c>
      <c r="H6" s="2">
        <f t="shared" si="0"/>
        <v>0</v>
      </c>
      <c r="I6" s="2">
        <f t="shared" si="0"/>
        <v>8819107.3600000013</v>
      </c>
      <c r="J6" s="50" t="str">
        <f t="shared" ref="J6:J42" si="1">IF(H6&lt;&gt;0,IF(I6/H6&gt;=100,"&gt;&gt;100",I6/H6*100),"-")</f>
        <v>-</v>
      </c>
      <c r="K6" s="59"/>
    </row>
    <row r="7" spans="1:25" x14ac:dyDescent="0.2">
      <c r="A7" s="28" t="s">
        <v>14</v>
      </c>
      <c r="B7" s="29" t="s">
        <v>15</v>
      </c>
      <c r="C7" s="30" t="s">
        <v>14</v>
      </c>
      <c r="D7" s="3">
        <f t="shared" ref="D7:I7" si="2">D8+D11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50" t="str">
        <f t="shared" si="1"/>
        <v>-</v>
      </c>
      <c r="K7" s="59"/>
    </row>
    <row r="8" spans="1:25" s="61" customFormat="1" x14ac:dyDescent="0.2">
      <c r="A8" s="28" t="s">
        <v>16</v>
      </c>
      <c r="B8" s="29" t="s">
        <v>17</v>
      </c>
      <c r="C8" s="30" t="s">
        <v>16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1"/>
        <v>-</v>
      </c>
      <c r="K8" s="59"/>
    </row>
    <row r="9" spans="1:25" s="61" customFormat="1" x14ac:dyDescent="0.2">
      <c r="A9" s="28" t="s">
        <v>18</v>
      </c>
      <c r="B9" s="29" t="s">
        <v>19</v>
      </c>
      <c r="C9" s="30" t="s">
        <v>18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1"/>
        <v>-</v>
      </c>
      <c r="K9" s="59"/>
    </row>
    <row r="10" spans="1:25" s="61" customFormat="1" x14ac:dyDescent="0.2">
      <c r="A10" s="28">
        <v>63112</v>
      </c>
      <c r="B10" s="29" t="s">
        <v>20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1"/>
        <v>-</v>
      </c>
      <c r="K10" s="59"/>
    </row>
    <row r="11" spans="1:25" x14ac:dyDescent="0.2">
      <c r="A11" s="28" t="s">
        <v>21</v>
      </c>
      <c r="B11" s="29" t="s">
        <v>22</v>
      </c>
      <c r="C11" s="30" t="s">
        <v>21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1"/>
        <v>-</v>
      </c>
      <c r="K11" s="59"/>
    </row>
    <row r="12" spans="1:25" s="61" customFormat="1" x14ac:dyDescent="0.2">
      <c r="A12" s="28" t="s">
        <v>23</v>
      </c>
      <c r="B12" s="29" t="s">
        <v>24</v>
      </c>
      <c r="C12" s="30" t="s">
        <v>23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1"/>
        <v>-</v>
      </c>
      <c r="K12" s="59"/>
    </row>
    <row r="13" spans="1:25" s="61" customFormat="1" x14ac:dyDescent="0.2">
      <c r="A13" s="28">
        <v>63122</v>
      </c>
      <c r="B13" s="29" t="s">
        <v>25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1"/>
        <v>-</v>
      </c>
      <c r="K13" s="59"/>
    </row>
    <row r="14" spans="1:25" ht="24" x14ac:dyDescent="0.2">
      <c r="A14" s="28">
        <v>632</v>
      </c>
      <c r="B14" s="29" t="s">
        <v>26</v>
      </c>
      <c r="C14" s="30" t="s">
        <v>27</v>
      </c>
      <c r="D14" s="3">
        <f t="shared" ref="D14:I14" si="5">SUM(D15:D18)</f>
        <v>0</v>
      </c>
      <c r="E14" s="3">
        <f t="shared" si="5"/>
        <v>7521032.2300000004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7521032.2300000004</v>
      </c>
      <c r="J14" s="50" t="str">
        <f t="shared" si="1"/>
        <v>-</v>
      </c>
      <c r="K14" s="59"/>
    </row>
    <row r="15" spans="1:25" x14ac:dyDescent="0.2">
      <c r="A15" s="31">
        <v>6321</v>
      </c>
      <c r="B15" s="32" t="s">
        <v>28</v>
      </c>
      <c r="C15" s="30" t="s">
        <v>29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1"/>
        <v>-</v>
      </c>
      <c r="K15" s="59"/>
    </row>
    <row r="16" spans="1:25" x14ac:dyDescent="0.2">
      <c r="A16" s="31">
        <v>6322</v>
      </c>
      <c r="B16" s="32" t="s">
        <v>30</v>
      </c>
      <c r="C16" s="30" t="s">
        <v>31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1"/>
        <v>-</v>
      </c>
      <c r="K16" s="59"/>
    </row>
    <row r="17" spans="1:11" x14ac:dyDescent="0.2">
      <c r="A17" s="31">
        <v>6323</v>
      </c>
      <c r="B17" s="32" t="s">
        <v>32</v>
      </c>
      <c r="C17" s="30" t="s">
        <v>33</v>
      </c>
      <c r="D17" s="84">
        <f>SUM('510:816'!D17)</f>
        <v>0</v>
      </c>
      <c r="E17" s="84">
        <f>SUM('510:816'!E17)</f>
        <v>7460809.04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7460809.04</v>
      </c>
      <c r="J17" s="50" t="str">
        <f t="shared" si="1"/>
        <v>-</v>
      </c>
      <c r="K17" s="59"/>
    </row>
    <row r="18" spans="1:11" x14ac:dyDescent="0.2">
      <c r="A18" s="31">
        <v>6324</v>
      </c>
      <c r="B18" s="32" t="s">
        <v>34</v>
      </c>
      <c r="C18" s="33" t="s">
        <v>35</v>
      </c>
      <c r="D18" s="84">
        <f>SUM('510:816'!D18)</f>
        <v>0</v>
      </c>
      <c r="E18" s="84">
        <f>SUM('510:816'!E18)</f>
        <v>60223.19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60223.19</v>
      </c>
      <c r="J18" s="50" t="str">
        <f t="shared" si="1"/>
        <v>-</v>
      </c>
      <c r="K18" s="59"/>
    </row>
    <row r="19" spans="1:11" x14ac:dyDescent="0.2">
      <c r="A19" s="28" t="s">
        <v>36</v>
      </c>
      <c r="B19" s="29" t="s">
        <v>37</v>
      </c>
      <c r="C19" s="30" t="s">
        <v>36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1"/>
        <v>-</v>
      </c>
      <c r="K19" s="59"/>
    </row>
    <row r="20" spans="1:11" x14ac:dyDescent="0.2">
      <c r="A20" s="31" t="s">
        <v>38</v>
      </c>
      <c r="B20" s="32" t="s">
        <v>39</v>
      </c>
      <c r="C20" s="33" t="s">
        <v>38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1"/>
        <v>-</v>
      </c>
      <c r="K20" s="59"/>
    </row>
    <row r="21" spans="1:11" x14ac:dyDescent="0.2">
      <c r="A21" s="31" t="s">
        <v>40</v>
      </c>
      <c r="B21" s="32" t="s">
        <v>41</v>
      </c>
      <c r="C21" s="33" t="s">
        <v>40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1"/>
        <v>-</v>
      </c>
      <c r="K21" s="59"/>
    </row>
    <row r="22" spans="1:11" x14ac:dyDescent="0.2">
      <c r="A22" s="31" t="s">
        <v>42</v>
      </c>
      <c r="B22" s="32" t="s">
        <v>43</v>
      </c>
      <c r="C22" s="33" t="s">
        <v>42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1"/>
        <v>-</v>
      </c>
      <c r="K22" s="59"/>
    </row>
    <row r="23" spans="1:11" ht="24" x14ac:dyDescent="0.2">
      <c r="A23" s="31" t="s">
        <v>44</v>
      </c>
      <c r="B23" s="32" t="s">
        <v>45</v>
      </c>
      <c r="C23" s="33" t="s">
        <v>44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1"/>
        <v>-</v>
      </c>
      <c r="K23" s="59"/>
    </row>
    <row r="24" spans="1:11" ht="24" x14ac:dyDescent="0.2">
      <c r="A24" s="31" t="s">
        <v>46</v>
      </c>
      <c r="B24" s="32" t="s">
        <v>47</v>
      </c>
      <c r="C24" s="33" t="s">
        <v>46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1"/>
        <v>-</v>
      </c>
      <c r="K24" s="59"/>
    </row>
    <row r="25" spans="1:11" s="59" customFormat="1" ht="24" x14ac:dyDescent="0.2">
      <c r="A25" s="31" t="s">
        <v>48</v>
      </c>
      <c r="B25" s="32" t="s">
        <v>49</v>
      </c>
      <c r="C25" s="33" t="s">
        <v>48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1"/>
        <v>-</v>
      </c>
    </row>
    <row r="26" spans="1:11" s="62" customFormat="1" ht="24" x14ac:dyDescent="0.2">
      <c r="A26" s="31" t="s">
        <v>50</v>
      </c>
      <c r="B26" s="32" t="s">
        <v>51</v>
      </c>
      <c r="C26" s="33" t="s">
        <v>50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1"/>
        <v>-</v>
      </c>
      <c r="K26" s="59"/>
    </row>
    <row r="27" spans="1:11" s="62" customFormat="1" x14ac:dyDescent="0.2">
      <c r="A27" s="31" t="s">
        <v>52</v>
      </c>
      <c r="B27" s="32" t="s">
        <v>53</v>
      </c>
      <c r="C27" s="33" t="s">
        <v>52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1"/>
        <v>-</v>
      </c>
      <c r="K27" s="59"/>
    </row>
    <row r="28" spans="1:11" s="62" customFormat="1" ht="24" x14ac:dyDescent="0.2">
      <c r="A28" s="31" t="s">
        <v>54</v>
      </c>
      <c r="B28" s="32" t="s">
        <v>55</v>
      </c>
      <c r="C28" s="33" t="s">
        <v>54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1"/>
        <v>-</v>
      </c>
      <c r="K28" s="59"/>
    </row>
    <row r="29" spans="1:11" s="62" customFormat="1" ht="24" x14ac:dyDescent="0.2">
      <c r="A29" s="31" t="s">
        <v>56</v>
      </c>
      <c r="B29" s="32" t="s">
        <v>57</v>
      </c>
      <c r="C29" s="33" t="s">
        <v>56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1"/>
        <v>-</v>
      </c>
      <c r="K29" s="59"/>
    </row>
    <row r="30" spans="1:11" s="59" customFormat="1" ht="24" x14ac:dyDescent="0.2">
      <c r="A30" s="28" t="s">
        <v>58</v>
      </c>
      <c r="B30" s="29" t="s">
        <v>59</v>
      </c>
      <c r="C30" s="33" t="s">
        <v>58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1"/>
        <v>-</v>
      </c>
    </row>
    <row r="31" spans="1:11" s="59" customFormat="1" x14ac:dyDescent="0.2">
      <c r="A31" s="28">
        <v>6391</v>
      </c>
      <c r="B31" s="29" t="s">
        <v>60</v>
      </c>
      <c r="C31" s="33" t="s">
        <v>61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1"/>
        <v>-</v>
      </c>
    </row>
    <row r="32" spans="1:11" s="59" customFormat="1" x14ac:dyDescent="0.2">
      <c r="A32" s="28">
        <v>6392</v>
      </c>
      <c r="B32" s="29" t="s">
        <v>62</v>
      </c>
      <c r="C32" s="33" t="s">
        <v>63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1"/>
        <v>-</v>
      </c>
    </row>
    <row r="33" spans="1:11" s="59" customFormat="1" ht="24" x14ac:dyDescent="0.2">
      <c r="A33" s="28">
        <v>6393</v>
      </c>
      <c r="B33" s="29" t="s">
        <v>64</v>
      </c>
      <c r="C33" s="33" t="s">
        <v>65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1"/>
        <v>-</v>
      </c>
    </row>
    <row r="34" spans="1:11" s="59" customFormat="1" ht="24" x14ac:dyDescent="0.2">
      <c r="A34" s="28">
        <v>6394</v>
      </c>
      <c r="B34" s="29" t="s">
        <v>66</v>
      </c>
      <c r="C34" s="33" t="s">
        <v>67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1"/>
        <v>-</v>
      </c>
    </row>
    <row r="35" spans="1:11" ht="24" x14ac:dyDescent="0.2">
      <c r="A35" s="25">
        <v>671</v>
      </c>
      <c r="B35" s="34" t="s">
        <v>68</v>
      </c>
      <c r="C35" s="35" t="s">
        <v>69</v>
      </c>
      <c r="D35" s="3">
        <f t="shared" ref="D35:I35" si="14">SUM(D36:D38)</f>
        <v>0</v>
      </c>
      <c r="E35" s="3">
        <f t="shared" si="14"/>
        <v>0</v>
      </c>
      <c r="F35" s="3">
        <f t="shared" si="14"/>
        <v>0</v>
      </c>
      <c r="G35" s="3">
        <f t="shared" si="14"/>
        <v>1298075.1300000001</v>
      </c>
      <c r="H35" s="3">
        <f t="shared" si="14"/>
        <v>0</v>
      </c>
      <c r="I35" s="3">
        <f t="shared" si="14"/>
        <v>1298075.1300000001</v>
      </c>
      <c r="J35" s="50" t="str">
        <f t="shared" si="1"/>
        <v>-</v>
      </c>
      <c r="K35" s="59"/>
    </row>
    <row r="36" spans="1:11" x14ac:dyDescent="0.2">
      <c r="A36" s="36">
        <v>6711</v>
      </c>
      <c r="B36" s="32" t="s">
        <v>70</v>
      </c>
      <c r="C36" s="35" t="s">
        <v>71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1287447.52</v>
      </c>
      <c r="H36" s="12">
        <f t="shared" ref="H36:I38" si="15">D36+F36</f>
        <v>0</v>
      </c>
      <c r="I36" s="12">
        <f t="shared" si="15"/>
        <v>1287447.52</v>
      </c>
      <c r="J36" s="50" t="str">
        <f t="shared" si="1"/>
        <v>-</v>
      </c>
      <c r="K36" s="59"/>
    </row>
    <row r="37" spans="1:11" ht="24" x14ac:dyDescent="0.2">
      <c r="A37" s="36">
        <v>6712</v>
      </c>
      <c r="B37" s="37" t="s">
        <v>72</v>
      </c>
      <c r="C37" s="35" t="s">
        <v>73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10627.61</v>
      </c>
      <c r="H37" s="12">
        <f t="shared" si="15"/>
        <v>0</v>
      </c>
      <c r="I37" s="12">
        <f t="shared" si="15"/>
        <v>10627.61</v>
      </c>
      <c r="J37" s="50" t="str">
        <f t="shared" si="1"/>
        <v>-</v>
      </c>
      <c r="K37" s="59"/>
    </row>
    <row r="38" spans="1:11" ht="24" x14ac:dyDescent="0.2">
      <c r="A38" s="36" t="s">
        <v>74</v>
      </c>
      <c r="B38" s="32" t="s">
        <v>75</v>
      </c>
      <c r="C38" s="35" t="s">
        <v>74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1"/>
        <v>-</v>
      </c>
      <c r="K38" s="59"/>
    </row>
    <row r="39" spans="1:11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1"/>
        <v>-</v>
      </c>
      <c r="K39" s="59"/>
    </row>
    <row r="40" spans="1:11" ht="24" x14ac:dyDescent="0.2">
      <c r="A40" s="36">
        <v>841</v>
      </c>
      <c r="B40" s="38" t="s">
        <v>78</v>
      </c>
      <c r="C40" s="35" t="s">
        <v>79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1"/>
        <v>-</v>
      </c>
      <c r="K40" s="59"/>
    </row>
    <row r="41" spans="1:11" x14ac:dyDescent="0.2">
      <c r="A41" s="36">
        <v>8413</v>
      </c>
      <c r="B41" s="38" t="s">
        <v>80</v>
      </c>
      <c r="C41" s="35" t="s">
        <v>81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1"/>
        <v>-</v>
      </c>
      <c r="K41" s="59"/>
    </row>
    <row r="42" spans="1:11" x14ac:dyDescent="0.2">
      <c r="A42" s="36">
        <v>8414</v>
      </c>
      <c r="B42" s="38" t="s">
        <v>82</v>
      </c>
      <c r="C42" s="35" t="s">
        <v>83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1"/>
        <v>-</v>
      </c>
      <c r="K42" s="59"/>
    </row>
    <row r="43" spans="1:11" s="58" customFormat="1" ht="56.25" x14ac:dyDescent="0.2">
      <c r="A43" s="92" t="s">
        <v>84</v>
      </c>
      <c r="B43" s="93"/>
      <c r="C43" s="78"/>
      <c r="D43" s="1" t="s">
        <v>10</v>
      </c>
      <c r="E43" s="1" t="s">
        <v>11</v>
      </c>
      <c r="F43" s="1" t="s">
        <v>10</v>
      </c>
      <c r="G43" s="1" t="s">
        <v>11</v>
      </c>
      <c r="H43" s="1" t="s">
        <v>10</v>
      </c>
      <c r="I43" s="1" t="s">
        <v>11</v>
      </c>
      <c r="J43" s="24"/>
    </row>
    <row r="44" spans="1:11" ht="12.75" customHeight="1" x14ac:dyDescent="0.2">
      <c r="A44" s="25">
        <v>3</v>
      </c>
      <c r="B44" s="26" t="s">
        <v>85</v>
      </c>
      <c r="C44" s="35" t="s">
        <v>6</v>
      </c>
      <c r="D44" s="3">
        <f t="shared" ref="D44:I44" si="17">D45+D56+D94+D113+D122+D154+D165</f>
        <v>0</v>
      </c>
      <c r="E44" s="3">
        <f t="shared" si="17"/>
        <v>7652519.0299999984</v>
      </c>
      <c r="F44" s="3">
        <f t="shared" si="17"/>
        <v>0</v>
      </c>
      <c r="G44" s="3">
        <f t="shared" si="17"/>
        <v>1320532.43</v>
      </c>
      <c r="H44" s="3">
        <f t="shared" si="17"/>
        <v>0</v>
      </c>
      <c r="I44" s="3">
        <f t="shared" si="17"/>
        <v>8973051.459999999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86</v>
      </c>
      <c r="C45" s="35" t="s">
        <v>87</v>
      </c>
      <c r="D45" s="3">
        <f t="shared" ref="D45:I45" si="19">D46+D51+D52</f>
        <v>0</v>
      </c>
      <c r="E45" s="3">
        <f t="shared" si="19"/>
        <v>2712545.51</v>
      </c>
      <c r="F45" s="3">
        <f t="shared" si="19"/>
        <v>0</v>
      </c>
      <c r="G45" s="3">
        <f t="shared" si="19"/>
        <v>472355.96999999991</v>
      </c>
      <c r="H45" s="3">
        <f t="shared" si="19"/>
        <v>0</v>
      </c>
      <c r="I45" s="3">
        <f t="shared" si="19"/>
        <v>3184901.48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88</v>
      </c>
      <c r="C46" s="35" t="s">
        <v>89</v>
      </c>
      <c r="D46" s="3">
        <f t="shared" ref="D46:I46" si="20">SUM(D47:D50)</f>
        <v>0</v>
      </c>
      <c r="E46" s="3">
        <f t="shared" si="20"/>
        <v>2282893.34</v>
      </c>
      <c r="F46" s="3">
        <f t="shared" si="20"/>
        <v>0</v>
      </c>
      <c r="G46" s="3">
        <f t="shared" si="20"/>
        <v>396614.13999999996</v>
      </c>
      <c r="H46" s="3">
        <f t="shared" si="20"/>
        <v>0</v>
      </c>
      <c r="I46" s="3">
        <f t="shared" si="20"/>
        <v>2679507.48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90</v>
      </c>
      <c r="C47" s="35" t="s">
        <v>91</v>
      </c>
      <c r="D47" s="84">
        <f>SUM('510:816'!D47)</f>
        <v>0</v>
      </c>
      <c r="E47" s="84">
        <f>SUM('510:816'!E47)</f>
        <v>2280166.34</v>
      </c>
      <c r="F47" s="84">
        <f>'Nacionalno sufinanciranje'!D47</f>
        <v>0</v>
      </c>
      <c r="G47" s="84">
        <f>'Nacionalno sufinanciranje'!E47</f>
        <v>396132.92</v>
      </c>
      <c r="H47" s="12">
        <f t="shared" ref="H47:I51" si="21">D47+F47</f>
        <v>0</v>
      </c>
      <c r="I47" s="12">
        <f t="shared" si="21"/>
        <v>2676299.2599999998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92</v>
      </c>
      <c r="C48" s="35" t="s">
        <v>93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94</v>
      </c>
      <c r="C49" s="35" t="s">
        <v>95</v>
      </c>
      <c r="D49" s="84">
        <f>SUM('510:816'!D49)</f>
        <v>0</v>
      </c>
      <c r="E49" s="84">
        <f>SUM('510:816'!E49)</f>
        <v>2727</v>
      </c>
      <c r="F49" s="84">
        <f>'Nacionalno sufinanciranje'!D49</f>
        <v>0</v>
      </c>
      <c r="G49" s="84">
        <f>'Nacionalno sufinanciranje'!E49</f>
        <v>481.22</v>
      </c>
      <c r="H49" s="12">
        <f t="shared" si="21"/>
        <v>0</v>
      </c>
      <c r="I49" s="12">
        <f t="shared" si="21"/>
        <v>3208.2200000000003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96</v>
      </c>
      <c r="C50" s="35" t="s">
        <v>97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98</v>
      </c>
      <c r="C51" s="35" t="s">
        <v>99</v>
      </c>
      <c r="D51" s="84">
        <f>SUM('510:816'!D51)</f>
        <v>0</v>
      </c>
      <c r="E51" s="84">
        <f>SUM('510:816'!E51)</f>
        <v>64911</v>
      </c>
      <c r="F51" s="84">
        <f>'Nacionalno sufinanciranje'!D51</f>
        <v>0</v>
      </c>
      <c r="G51" s="84">
        <f>'Nacionalno sufinanciranje'!E51</f>
        <v>12411.98</v>
      </c>
      <c r="H51" s="12">
        <f t="shared" si="21"/>
        <v>0</v>
      </c>
      <c r="I51" s="12">
        <f t="shared" si="21"/>
        <v>77322.98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100</v>
      </c>
      <c r="C52" s="35" t="s">
        <v>101</v>
      </c>
      <c r="D52" s="3">
        <f t="shared" ref="D52:I52" si="22">SUM(D53:D55)</f>
        <v>0</v>
      </c>
      <c r="E52" s="3">
        <f t="shared" si="22"/>
        <v>364741.17</v>
      </c>
      <c r="F52" s="3">
        <f t="shared" si="22"/>
        <v>0</v>
      </c>
      <c r="G52" s="3">
        <f t="shared" si="22"/>
        <v>63329.85</v>
      </c>
      <c r="H52" s="3">
        <f t="shared" si="22"/>
        <v>0</v>
      </c>
      <c r="I52" s="3">
        <f t="shared" si="22"/>
        <v>428071.01999999996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102</v>
      </c>
      <c r="C53" s="35" t="s">
        <v>103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104</v>
      </c>
      <c r="C54" s="35" t="s">
        <v>105</v>
      </c>
      <c r="D54" s="84">
        <f>SUM('510:816'!D54)</f>
        <v>0</v>
      </c>
      <c r="E54" s="84">
        <f>SUM('510:816'!E54)</f>
        <v>364741.17</v>
      </c>
      <c r="F54" s="84">
        <f>'Nacionalno sufinanciranje'!D54</f>
        <v>0</v>
      </c>
      <c r="G54" s="84">
        <f>'Nacionalno sufinanciranje'!E54</f>
        <v>63329.85</v>
      </c>
      <c r="H54" s="12">
        <f t="shared" si="23"/>
        <v>0</v>
      </c>
      <c r="I54" s="12">
        <f t="shared" si="23"/>
        <v>428071.01999999996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106</v>
      </c>
      <c r="C55" s="35" t="s">
        <v>107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108</v>
      </c>
      <c r="C56" s="35" t="s">
        <v>109</v>
      </c>
      <c r="D56" s="3">
        <f t="shared" ref="D56:I56" si="24">D57+D62+D70+D80+D81+D86</f>
        <v>0</v>
      </c>
      <c r="E56" s="3">
        <f t="shared" si="24"/>
        <v>4736242.669999999</v>
      </c>
      <c r="F56" s="3">
        <f t="shared" si="24"/>
        <v>0</v>
      </c>
      <c r="G56" s="3">
        <f t="shared" si="24"/>
        <v>812223.95</v>
      </c>
      <c r="H56" s="3">
        <f t="shared" si="24"/>
        <v>0</v>
      </c>
      <c r="I56" s="3">
        <f t="shared" si="24"/>
        <v>5548466.6200000001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110</v>
      </c>
      <c r="C57" s="35" t="s">
        <v>111</v>
      </c>
      <c r="D57" s="3">
        <f t="shared" ref="D57:I57" si="25">SUM(D58:D61)</f>
        <v>0</v>
      </c>
      <c r="E57" s="3">
        <f t="shared" si="25"/>
        <v>294197.58999999997</v>
      </c>
      <c r="F57" s="3">
        <f t="shared" si="25"/>
        <v>0</v>
      </c>
      <c r="G57" s="3">
        <f t="shared" si="25"/>
        <v>46387.34</v>
      </c>
      <c r="H57" s="3">
        <f t="shared" si="25"/>
        <v>0</v>
      </c>
      <c r="I57" s="3">
        <f t="shared" si="25"/>
        <v>340584.93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112</v>
      </c>
      <c r="C58" s="35" t="s">
        <v>113</v>
      </c>
      <c r="D58" s="84">
        <f>SUM('510:816'!D58)</f>
        <v>0</v>
      </c>
      <c r="E58" s="84">
        <f>SUM('510:816'!E58)</f>
        <v>229652.6</v>
      </c>
      <c r="F58" s="84">
        <f>'Nacionalno sufinanciranje'!D58</f>
        <v>0</v>
      </c>
      <c r="G58" s="84">
        <f>'Nacionalno sufinanciranje'!E58</f>
        <v>35213.35</v>
      </c>
      <c r="H58" s="12">
        <f t="shared" ref="H58:I61" si="26">D58+F58</f>
        <v>0</v>
      </c>
      <c r="I58" s="12">
        <f t="shared" si="26"/>
        <v>264865.95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114</v>
      </c>
      <c r="C59" s="35" t="s">
        <v>115</v>
      </c>
      <c r="D59" s="84">
        <f>SUM('510:816'!D59)</f>
        <v>0</v>
      </c>
      <c r="E59" s="84">
        <f>SUM('510:816'!E59)</f>
        <v>44749.7</v>
      </c>
      <c r="F59" s="84">
        <f>'Nacionalno sufinanciranje'!D59</f>
        <v>0</v>
      </c>
      <c r="G59" s="84">
        <f>'Nacionalno sufinanciranje'!E59</f>
        <v>7680.71</v>
      </c>
      <c r="H59" s="12">
        <f t="shared" si="26"/>
        <v>0</v>
      </c>
      <c r="I59" s="12">
        <f t="shared" si="26"/>
        <v>52430.409999999996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116</v>
      </c>
      <c r="C60" s="35" t="s">
        <v>117</v>
      </c>
      <c r="D60" s="84">
        <f>SUM('510:816'!D60)</f>
        <v>0</v>
      </c>
      <c r="E60" s="84">
        <f>SUM('510:816'!E60)</f>
        <v>19795.29</v>
      </c>
      <c r="F60" s="84">
        <f>'Nacionalno sufinanciranje'!D60</f>
        <v>0</v>
      </c>
      <c r="G60" s="84">
        <f>'Nacionalno sufinanciranje'!E60</f>
        <v>3493.28</v>
      </c>
      <c r="H60" s="12">
        <f t="shared" si="26"/>
        <v>0</v>
      </c>
      <c r="I60" s="12">
        <f t="shared" si="26"/>
        <v>23288.57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118</v>
      </c>
      <c r="C61" s="35" t="s">
        <v>119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120</v>
      </c>
      <c r="C62" s="35" t="s">
        <v>121</v>
      </c>
      <c r="D62" s="3">
        <f t="shared" ref="D62:I62" si="27">SUM(D63:D69)</f>
        <v>0</v>
      </c>
      <c r="E62" s="3">
        <f t="shared" si="27"/>
        <v>23479.23</v>
      </c>
      <c r="F62" s="3">
        <f t="shared" si="27"/>
        <v>0</v>
      </c>
      <c r="G62" s="3">
        <f t="shared" si="27"/>
        <v>4143.3900000000003</v>
      </c>
      <c r="H62" s="3">
        <f t="shared" si="27"/>
        <v>0</v>
      </c>
      <c r="I62" s="3">
        <f t="shared" si="27"/>
        <v>27622.62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122</v>
      </c>
      <c r="C63" s="35" t="s">
        <v>123</v>
      </c>
      <c r="D63" s="84">
        <f>SUM('510:816'!D63)</f>
        <v>0</v>
      </c>
      <c r="E63" s="84">
        <f>SUM('510:816'!E63)</f>
        <v>5929.85</v>
      </c>
      <c r="F63" s="84">
        <f>'Nacionalno sufinanciranje'!D63</f>
        <v>0</v>
      </c>
      <c r="G63" s="84">
        <f>'Nacionalno sufinanciranje'!E63</f>
        <v>1046.45</v>
      </c>
      <c r="H63" s="12">
        <f t="shared" ref="H63:I69" si="28">D63+F63</f>
        <v>0</v>
      </c>
      <c r="I63" s="12">
        <f t="shared" si="28"/>
        <v>6976.3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124</v>
      </c>
      <c r="C64" s="35" t="s">
        <v>125</v>
      </c>
      <c r="D64" s="84">
        <f>SUM('510:816'!D64)</f>
        <v>0</v>
      </c>
      <c r="E64" s="84">
        <f>SUM('510:816'!E64)</f>
        <v>2578.21</v>
      </c>
      <c r="F64" s="84">
        <f>'Nacionalno sufinanciranje'!D64</f>
        <v>0</v>
      </c>
      <c r="G64" s="84">
        <f>'Nacionalno sufinanciranje'!E64</f>
        <v>454.97</v>
      </c>
      <c r="H64" s="12">
        <f t="shared" si="28"/>
        <v>0</v>
      </c>
      <c r="I64" s="12">
        <f t="shared" si="28"/>
        <v>3033.1800000000003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126</v>
      </c>
      <c r="C65" s="35" t="s">
        <v>127</v>
      </c>
      <c r="D65" s="84">
        <f>SUM('510:816'!D65)</f>
        <v>0</v>
      </c>
      <c r="E65" s="84">
        <f>SUM('510:816'!E65)</f>
        <v>14293.48</v>
      </c>
      <c r="F65" s="84">
        <f>'Nacionalno sufinanciranje'!D65</f>
        <v>0</v>
      </c>
      <c r="G65" s="84">
        <f>'Nacionalno sufinanciranje'!E65</f>
        <v>2522.38</v>
      </c>
      <c r="H65" s="12">
        <f t="shared" si="28"/>
        <v>0</v>
      </c>
      <c r="I65" s="12">
        <f t="shared" si="28"/>
        <v>16815.86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128</v>
      </c>
      <c r="C66" s="35" t="s">
        <v>129</v>
      </c>
      <c r="D66" s="84">
        <f>SUM('510:816'!D66)</f>
        <v>0</v>
      </c>
      <c r="E66" s="84">
        <f>SUM('510:816'!E66)</f>
        <v>14.69</v>
      </c>
      <c r="F66" s="84">
        <f>'Nacionalno sufinanciranje'!D66</f>
        <v>0</v>
      </c>
      <c r="G66" s="84">
        <f>'Nacionalno sufinanciranje'!E66</f>
        <v>2.59</v>
      </c>
      <c r="H66" s="12">
        <f t="shared" si="28"/>
        <v>0</v>
      </c>
      <c r="I66" s="12">
        <f t="shared" si="28"/>
        <v>17.28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130</v>
      </c>
      <c r="C67" s="35" t="s">
        <v>131</v>
      </c>
      <c r="D67" s="84">
        <f>SUM('510:816'!D67)</f>
        <v>0</v>
      </c>
      <c r="E67" s="84">
        <f>SUM('510:816'!E67)</f>
        <v>663</v>
      </c>
      <c r="F67" s="84">
        <f>'Nacionalno sufinanciranje'!D67</f>
        <v>0</v>
      </c>
      <c r="G67" s="84">
        <f>'Nacionalno sufinanciranje'!E67</f>
        <v>117</v>
      </c>
      <c r="H67" s="12">
        <f t="shared" si="28"/>
        <v>0</v>
      </c>
      <c r="I67" s="12">
        <f t="shared" si="28"/>
        <v>780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132</v>
      </c>
      <c r="C68" s="35" t="s">
        <v>133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134</v>
      </c>
      <c r="C69" s="35" t="s">
        <v>135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136</v>
      </c>
      <c r="C70" s="35" t="s">
        <v>137</v>
      </c>
      <c r="D70" s="3">
        <f t="shared" ref="D70:I70" si="29">SUM(D71:D79)</f>
        <v>0</v>
      </c>
      <c r="E70" s="3">
        <f t="shared" si="29"/>
        <v>3554151.1799999997</v>
      </c>
      <c r="F70" s="3">
        <f t="shared" si="29"/>
        <v>0</v>
      </c>
      <c r="G70" s="3">
        <f t="shared" si="29"/>
        <v>611311.96</v>
      </c>
      <c r="H70" s="3">
        <f t="shared" si="29"/>
        <v>0</v>
      </c>
      <c r="I70" s="3">
        <f t="shared" si="29"/>
        <v>4165463.1399999997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138</v>
      </c>
      <c r="C71" s="35" t="s">
        <v>139</v>
      </c>
      <c r="D71" s="84">
        <f>SUM('510:816'!D71)</f>
        <v>0</v>
      </c>
      <c r="E71" s="84">
        <f>SUM('510:816'!E71)</f>
        <v>14932</v>
      </c>
      <c r="F71" s="84">
        <f>'Nacionalno sufinanciranje'!D71</f>
        <v>0</v>
      </c>
      <c r="G71" s="84">
        <f>'Nacionalno sufinanciranje'!E71</f>
        <v>2243.27</v>
      </c>
      <c r="H71" s="12">
        <f t="shared" ref="H71:H80" si="30">D71+F71</f>
        <v>0</v>
      </c>
      <c r="I71" s="12">
        <f t="shared" ref="I71:I80" si="31">E71+G71</f>
        <v>17175.27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140</v>
      </c>
      <c r="C72" s="35" t="s">
        <v>141</v>
      </c>
      <c r="D72" s="84">
        <f>SUM('510:816'!D72)</f>
        <v>0</v>
      </c>
      <c r="E72" s="84">
        <f>SUM('510:816'!E72)</f>
        <v>15340.75</v>
      </c>
      <c r="F72" s="84">
        <f>'Nacionalno sufinanciranje'!D72</f>
        <v>0</v>
      </c>
      <c r="G72" s="84">
        <f>'Nacionalno sufinanciranje'!E72</f>
        <v>2707.18</v>
      </c>
      <c r="H72" s="12">
        <f t="shared" si="30"/>
        <v>0</v>
      </c>
      <c r="I72" s="12">
        <f t="shared" si="31"/>
        <v>18047.93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142</v>
      </c>
      <c r="C73" s="35" t="s">
        <v>143</v>
      </c>
      <c r="D73" s="84">
        <f>SUM('510:816'!D73)</f>
        <v>0</v>
      </c>
      <c r="E73" s="84">
        <f>SUM('510:816'!E73)</f>
        <v>185770</v>
      </c>
      <c r="F73" s="84">
        <f>'Nacionalno sufinanciranje'!D73</f>
        <v>0</v>
      </c>
      <c r="G73" s="84">
        <f>'Nacionalno sufinanciranje'!E73</f>
        <v>31070.1</v>
      </c>
      <c r="H73" s="12">
        <f t="shared" si="30"/>
        <v>0</v>
      </c>
      <c r="I73" s="12">
        <f t="shared" si="31"/>
        <v>216840.1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144</v>
      </c>
      <c r="C74" s="35" t="s">
        <v>145</v>
      </c>
      <c r="D74" s="84">
        <f>SUM('510:816'!D74)</f>
        <v>0</v>
      </c>
      <c r="E74" s="84">
        <f>SUM('510:816'!E74)</f>
        <v>11447.66</v>
      </c>
      <c r="F74" s="84">
        <f>'Nacionalno sufinanciranje'!D74</f>
        <v>0</v>
      </c>
      <c r="G74" s="84">
        <f>'Nacionalno sufinanciranje'!E74</f>
        <v>2020.18</v>
      </c>
      <c r="H74" s="12">
        <f t="shared" si="30"/>
        <v>0</v>
      </c>
      <c r="I74" s="12">
        <f t="shared" si="31"/>
        <v>13467.84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146</v>
      </c>
      <c r="C75" s="35" t="s">
        <v>147</v>
      </c>
      <c r="D75" s="84">
        <f>SUM('510:816'!D75)</f>
        <v>0</v>
      </c>
      <c r="E75" s="84">
        <f>SUM('510:816'!E75)</f>
        <v>878865.50999999989</v>
      </c>
      <c r="F75" s="84">
        <f>'Nacionalno sufinanciranje'!D75</f>
        <v>0</v>
      </c>
      <c r="G75" s="84">
        <f>'Nacionalno sufinanciranje'!E75</f>
        <v>153564.28</v>
      </c>
      <c r="H75" s="12">
        <f t="shared" si="30"/>
        <v>0</v>
      </c>
      <c r="I75" s="12">
        <f t="shared" si="31"/>
        <v>1032429.7899999999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148</v>
      </c>
      <c r="C76" s="35" t="s">
        <v>149</v>
      </c>
      <c r="D76" s="84">
        <f>SUM('510:816'!D76)</f>
        <v>0</v>
      </c>
      <c r="E76" s="84">
        <f>SUM('510:816'!E76)</f>
        <v>675.75</v>
      </c>
      <c r="F76" s="84">
        <f>'Nacionalno sufinanciranje'!D76</f>
        <v>0</v>
      </c>
      <c r="G76" s="84">
        <f>'Nacionalno sufinanciranje'!E76</f>
        <v>119.25</v>
      </c>
      <c r="H76" s="12">
        <f t="shared" si="30"/>
        <v>0</v>
      </c>
      <c r="I76" s="12">
        <f t="shared" si="31"/>
        <v>795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150</v>
      </c>
      <c r="C77" s="35" t="s">
        <v>151</v>
      </c>
      <c r="D77" s="84">
        <f>SUM('510:816'!D77)</f>
        <v>0</v>
      </c>
      <c r="E77" s="84">
        <f>SUM('510:816'!E77)</f>
        <v>1702374.5</v>
      </c>
      <c r="F77" s="84">
        <f>'Nacionalno sufinanciranje'!D77</f>
        <v>0</v>
      </c>
      <c r="G77" s="84">
        <f>'Nacionalno sufinanciranje'!E77</f>
        <v>293540.11</v>
      </c>
      <c r="H77" s="12">
        <f t="shared" si="30"/>
        <v>0</v>
      </c>
      <c r="I77" s="12">
        <f t="shared" si="31"/>
        <v>1995914.6099999999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152</v>
      </c>
      <c r="C78" s="35" t="s">
        <v>153</v>
      </c>
      <c r="D78" s="84">
        <f>SUM('510:816'!D78)</f>
        <v>0</v>
      </c>
      <c r="E78" s="84">
        <f>SUM('510:816'!E78)</f>
        <v>219212.54</v>
      </c>
      <c r="F78" s="84">
        <f>'Nacionalno sufinanciranje'!D78</f>
        <v>0</v>
      </c>
      <c r="G78" s="84">
        <f>'Nacionalno sufinanciranje'!E78</f>
        <v>37884.339999999997</v>
      </c>
      <c r="H78" s="12">
        <f t="shared" si="30"/>
        <v>0</v>
      </c>
      <c r="I78" s="12">
        <f t="shared" si="31"/>
        <v>257096.88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154</v>
      </c>
      <c r="C79" s="35" t="s">
        <v>155</v>
      </c>
      <c r="D79" s="84">
        <f>SUM('510:816'!D79)</f>
        <v>0</v>
      </c>
      <c r="E79" s="84">
        <f>SUM('510:816'!E79)</f>
        <v>525532.47</v>
      </c>
      <c r="F79" s="84">
        <f>'Nacionalno sufinanciranje'!D79</f>
        <v>0</v>
      </c>
      <c r="G79" s="84">
        <f>'Nacionalno sufinanciranje'!E79</f>
        <v>88163.25</v>
      </c>
      <c r="H79" s="12">
        <f t="shared" si="30"/>
        <v>0</v>
      </c>
      <c r="I79" s="12">
        <f t="shared" si="31"/>
        <v>613695.72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156</v>
      </c>
      <c r="C80" s="35" t="s">
        <v>157</v>
      </c>
      <c r="D80" s="84">
        <f>SUM('510:816'!D80)</f>
        <v>0</v>
      </c>
      <c r="E80" s="84">
        <f>SUM('510:816'!E80)</f>
        <v>861537.33</v>
      </c>
      <c r="F80" s="84">
        <f>'Nacionalno sufinanciranje'!D80</f>
        <v>0</v>
      </c>
      <c r="G80" s="84">
        <f>'Nacionalno sufinanciranje'!E80</f>
        <v>149873.49</v>
      </c>
      <c r="H80" s="12">
        <f t="shared" si="30"/>
        <v>0</v>
      </c>
      <c r="I80" s="12">
        <f t="shared" si="31"/>
        <v>1011410.82</v>
      </c>
      <c r="J80" s="50" t="str">
        <f t="shared" si="18"/>
        <v>-</v>
      </c>
    </row>
    <row r="81" spans="1:10" ht="24" x14ac:dyDescent="0.2">
      <c r="A81" s="31" t="s">
        <v>158</v>
      </c>
      <c r="B81" s="32" t="s">
        <v>159</v>
      </c>
      <c r="C81" s="33" t="s">
        <v>158</v>
      </c>
      <c r="D81" s="3">
        <f t="shared" ref="D81:I81" si="32">SUM(D82:D85)</f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50" t="str">
        <f t="shared" si="18"/>
        <v>-</v>
      </c>
    </row>
    <row r="82" spans="1:10" x14ac:dyDescent="0.2">
      <c r="A82" s="31" t="s">
        <v>160</v>
      </c>
      <c r="B82" s="32" t="s">
        <v>161</v>
      </c>
      <c r="C82" s="33" t="s">
        <v>160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3">D82+F82</f>
        <v>0</v>
      </c>
      <c r="I82" s="11">
        <f t="shared" si="33"/>
        <v>0</v>
      </c>
      <c r="J82" s="50" t="str">
        <f t="shared" si="18"/>
        <v>-</v>
      </c>
    </row>
    <row r="83" spans="1:10" ht="12.75" customHeight="1" x14ac:dyDescent="0.2">
      <c r="A83" s="31" t="s">
        <v>162</v>
      </c>
      <c r="B83" s="32" t="s">
        <v>163</v>
      </c>
      <c r="C83" s="33" t="s">
        <v>162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3"/>
        <v>0</v>
      </c>
      <c r="I83" s="11">
        <f t="shared" si="33"/>
        <v>0</v>
      </c>
      <c r="J83" s="50" t="str">
        <f t="shared" si="18"/>
        <v>-</v>
      </c>
    </row>
    <row r="84" spans="1:10" x14ac:dyDescent="0.2">
      <c r="A84" s="31" t="s">
        <v>164</v>
      </c>
      <c r="B84" s="32" t="s">
        <v>165</v>
      </c>
      <c r="C84" s="33" t="s">
        <v>164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3"/>
        <v>0</v>
      </c>
      <c r="I84" s="11">
        <f t="shared" si="33"/>
        <v>0</v>
      </c>
      <c r="J84" s="50" t="str">
        <f t="shared" si="18"/>
        <v>-</v>
      </c>
    </row>
    <row r="85" spans="1:10" x14ac:dyDescent="0.2">
      <c r="A85" s="31" t="s">
        <v>166</v>
      </c>
      <c r="B85" s="32" t="s">
        <v>167</v>
      </c>
      <c r="C85" s="33" t="s">
        <v>166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3"/>
        <v>0</v>
      </c>
      <c r="I85" s="11">
        <f t="shared" si="33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168</v>
      </c>
      <c r="C86" s="35" t="s">
        <v>169</v>
      </c>
      <c r="D86" s="3">
        <f t="shared" ref="D86:I86" si="34">SUM(D87:D93)</f>
        <v>0</v>
      </c>
      <c r="E86" s="3">
        <f t="shared" si="34"/>
        <v>2877.34</v>
      </c>
      <c r="F86" s="3">
        <f t="shared" si="34"/>
        <v>0</v>
      </c>
      <c r="G86" s="3">
        <f t="shared" si="34"/>
        <v>507.77</v>
      </c>
      <c r="H86" s="3">
        <f t="shared" si="34"/>
        <v>0</v>
      </c>
      <c r="I86" s="3">
        <f t="shared" si="34"/>
        <v>3385.11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170</v>
      </c>
      <c r="C87" s="35" t="s">
        <v>171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5">D87+F87</f>
        <v>0</v>
      </c>
      <c r="I87" s="12">
        <f t="shared" si="35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172</v>
      </c>
      <c r="C88" s="35" t="s">
        <v>173</v>
      </c>
      <c r="D88" s="84">
        <f>SUM('510:816'!D88)</f>
        <v>0</v>
      </c>
      <c r="E88" s="84">
        <f>SUM('510:816'!E88)</f>
        <v>2877.34</v>
      </c>
      <c r="F88" s="84">
        <f>'Nacionalno sufinanciranje'!D88</f>
        <v>0</v>
      </c>
      <c r="G88" s="84">
        <f>'Nacionalno sufinanciranje'!E88</f>
        <v>507.77</v>
      </c>
      <c r="H88" s="12">
        <f t="shared" si="35"/>
        <v>0</v>
      </c>
      <c r="I88" s="12">
        <f t="shared" si="35"/>
        <v>3385.11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174</v>
      </c>
      <c r="C89" s="35" t="s">
        <v>175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5"/>
        <v>0</v>
      </c>
      <c r="I89" s="12">
        <f t="shared" si="35"/>
        <v>0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176</v>
      </c>
      <c r="C90" s="35" t="s">
        <v>177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5"/>
        <v>0</v>
      </c>
      <c r="I90" s="12">
        <f t="shared" si="35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178</v>
      </c>
      <c r="C91" s="35" t="s">
        <v>179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5"/>
        <v>0</v>
      </c>
      <c r="I91" s="12">
        <f t="shared" si="35"/>
        <v>0</v>
      </c>
      <c r="J91" s="50" t="str">
        <f t="shared" si="18"/>
        <v>-</v>
      </c>
    </row>
    <row r="92" spans="1:10" ht="12.75" customHeight="1" x14ac:dyDescent="0.2">
      <c r="A92" s="36" t="s">
        <v>180</v>
      </c>
      <c r="B92" s="38" t="s">
        <v>181</v>
      </c>
      <c r="C92" s="35" t="s">
        <v>180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5"/>
        <v>0</v>
      </c>
      <c r="I92" s="12">
        <f t="shared" si="35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182</v>
      </c>
      <c r="C93" s="35" t="s">
        <v>183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5"/>
        <v>0</v>
      </c>
      <c r="I93" s="12">
        <f t="shared" si="35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184</v>
      </c>
      <c r="C94" s="35" t="s">
        <v>185</v>
      </c>
      <c r="D94" s="3">
        <f t="shared" ref="D94:I94" si="36">D95+D100+D108</f>
        <v>0</v>
      </c>
      <c r="E94" s="3">
        <f t="shared" si="36"/>
        <v>0</v>
      </c>
      <c r="F94" s="3">
        <f t="shared" si="36"/>
        <v>0</v>
      </c>
      <c r="G94" s="3">
        <f t="shared" si="36"/>
        <v>0</v>
      </c>
      <c r="H94" s="3">
        <f t="shared" si="36"/>
        <v>0</v>
      </c>
      <c r="I94" s="3">
        <f t="shared" si="36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186</v>
      </c>
      <c r="C95" s="35" t="s">
        <v>187</v>
      </c>
      <c r="D95" s="3">
        <f t="shared" ref="D95:I95" si="37">SUM(D96:D99)</f>
        <v>0</v>
      </c>
      <c r="E95" s="3">
        <f t="shared" si="37"/>
        <v>0</v>
      </c>
      <c r="F95" s="3">
        <f t="shared" si="37"/>
        <v>0</v>
      </c>
      <c r="G95" s="3">
        <f t="shared" si="37"/>
        <v>0</v>
      </c>
      <c r="H95" s="3">
        <f t="shared" si="37"/>
        <v>0</v>
      </c>
      <c r="I95" s="3">
        <f t="shared" si="37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188</v>
      </c>
      <c r="C96" s="35" t="s">
        <v>189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8">D96+F96</f>
        <v>0</v>
      </c>
      <c r="I96" s="12">
        <f t="shared" si="38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190</v>
      </c>
      <c r="C97" s="35" t="s">
        <v>191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8"/>
        <v>0</v>
      </c>
      <c r="I97" s="12">
        <f t="shared" si="38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192</v>
      </c>
      <c r="C98" s="35" t="s">
        <v>193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8"/>
        <v>0</v>
      </c>
      <c r="I98" s="12">
        <f t="shared" si="38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194</v>
      </c>
      <c r="C99" s="35" t="s">
        <v>195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8"/>
        <v>0</v>
      </c>
      <c r="I99" s="12">
        <f t="shared" si="38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196</v>
      </c>
      <c r="C100" s="35" t="s">
        <v>197</v>
      </c>
      <c r="D100" s="3">
        <f t="shared" ref="D100:I100" si="39">SUM(D101:D107)</f>
        <v>0</v>
      </c>
      <c r="E100" s="3">
        <f t="shared" si="39"/>
        <v>0</v>
      </c>
      <c r="F100" s="3">
        <f t="shared" si="39"/>
        <v>0</v>
      </c>
      <c r="G100" s="3">
        <f t="shared" si="39"/>
        <v>0</v>
      </c>
      <c r="H100" s="3">
        <f t="shared" si="39"/>
        <v>0</v>
      </c>
      <c r="I100" s="3">
        <f t="shared" si="39"/>
        <v>0</v>
      </c>
      <c r="J100" s="52" t="str">
        <f t="shared" si="18"/>
        <v>-</v>
      </c>
    </row>
    <row r="101" spans="1:10" ht="24" x14ac:dyDescent="0.2">
      <c r="A101" s="36">
        <v>3421</v>
      </c>
      <c r="B101" s="38" t="s">
        <v>198</v>
      </c>
      <c r="C101" s="35" t="s">
        <v>199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0">D101+F101</f>
        <v>0</v>
      </c>
      <c r="I101" s="12">
        <f t="shared" si="40"/>
        <v>0</v>
      </c>
      <c r="J101" s="52" t="str">
        <f t="shared" si="18"/>
        <v>-</v>
      </c>
    </row>
    <row r="102" spans="1:10" ht="24" x14ac:dyDescent="0.2">
      <c r="A102" s="36">
        <v>3422</v>
      </c>
      <c r="B102" s="39" t="s">
        <v>200</v>
      </c>
      <c r="C102" s="35" t="s">
        <v>201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0"/>
        <v>0</v>
      </c>
      <c r="I102" s="12">
        <f t="shared" si="40"/>
        <v>0</v>
      </c>
      <c r="J102" s="52" t="str">
        <f t="shared" si="18"/>
        <v>-</v>
      </c>
    </row>
    <row r="103" spans="1:10" ht="24" x14ac:dyDescent="0.2">
      <c r="A103" s="36">
        <v>3423</v>
      </c>
      <c r="B103" s="39" t="s">
        <v>202</v>
      </c>
      <c r="C103" s="35" t="s">
        <v>203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0"/>
        <v>0</v>
      </c>
      <c r="I103" s="12">
        <f t="shared" si="40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204</v>
      </c>
      <c r="C104" s="35" t="s">
        <v>205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0"/>
        <v>0</v>
      </c>
      <c r="I104" s="12">
        <f t="shared" si="40"/>
        <v>0</v>
      </c>
      <c r="J104" s="50" t="str">
        <f t="shared" si="18"/>
        <v>-</v>
      </c>
    </row>
    <row r="105" spans="1:10" x14ac:dyDescent="0.2">
      <c r="A105" s="36">
        <v>3426</v>
      </c>
      <c r="B105" s="38" t="s">
        <v>206</v>
      </c>
      <c r="C105" s="35" t="s">
        <v>207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0"/>
        <v>0</v>
      </c>
      <c r="I105" s="12">
        <f t="shared" si="40"/>
        <v>0</v>
      </c>
      <c r="J105" s="50" t="str">
        <f t="shared" si="18"/>
        <v>-</v>
      </c>
    </row>
    <row r="106" spans="1:10" ht="24" x14ac:dyDescent="0.2">
      <c r="A106" s="36">
        <v>3427</v>
      </c>
      <c r="B106" s="38" t="s">
        <v>208</v>
      </c>
      <c r="C106" s="35" t="s">
        <v>209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0"/>
        <v>0</v>
      </c>
      <c r="I106" s="12">
        <f t="shared" si="40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210</v>
      </c>
      <c r="C107" s="35" t="s">
        <v>211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0"/>
        <v>0</v>
      </c>
      <c r="I107" s="12">
        <f t="shared" si="40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212</v>
      </c>
      <c r="C108" s="35" t="s">
        <v>213</v>
      </c>
      <c r="D108" s="3">
        <f t="shared" ref="D108:I108" si="41">SUM(D109:D112)</f>
        <v>0</v>
      </c>
      <c r="E108" s="3">
        <f t="shared" si="41"/>
        <v>0</v>
      </c>
      <c r="F108" s="3">
        <f t="shared" si="41"/>
        <v>0</v>
      </c>
      <c r="G108" s="3">
        <f t="shared" si="41"/>
        <v>0</v>
      </c>
      <c r="H108" s="3">
        <f t="shared" si="41"/>
        <v>0</v>
      </c>
      <c r="I108" s="3">
        <f t="shared" si="41"/>
        <v>0</v>
      </c>
      <c r="J108" s="50" t="str">
        <f t="shared" ref="J108:J171" si="42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214</v>
      </c>
      <c r="C109" s="35" t="s">
        <v>215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3">D109+F109</f>
        <v>0</v>
      </c>
      <c r="I109" s="12">
        <f t="shared" si="43"/>
        <v>0</v>
      </c>
      <c r="J109" s="50" t="str">
        <f t="shared" si="42"/>
        <v>-</v>
      </c>
    </row>
    <row r="110" spans="1:10" ht="12.75" customHeight="1" x14ac:dyDescent="0.2">
      <c r="A110" s="36">
        <v>3432</v>
      </c>
      <c r="B110" s="32" t="s">
        <v>216</v>
      </c>
      <c r="C110" s="35" t="s">
        <v>217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3"/>
        <v>0</v>
      </c>
      <c r="I110" s="12">
        <f t="shared" si="43"/>
        <v>0</v>
      </c>
      <c r="J110" s="50" t="str">
        <f t="shared" si="42"/>
        <v>-</v>
      </c>
    </row>
    <row r="111" spans="1:10" ht="12.75" customHeight="1" x14ac:dyDescent="0.2">
      <c r="A111" s="36">
        <v>3433</v>
      </c>
      <c r="B111" s="32" t="s">
        <v>218</v>
      </c>
      <c r="C111" s="35" t="s">
        <v>219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3"/>
        <v>0</v>
      </c>
      <c r="I111" s="12">
        <f t="shared" si="43"/>
        <v>0</v>
      </c>
      <c r="J111" s="50" t="str">
        <f t="shared" si="42"/>
        <v>-</v>
      </c>
    </row>
    <row r="112" spans="1:10" ht="12.75" customHeight="1" x14ac:dyDescent="0.2">
      <c r="A112" s="36">
        <v>3434</v>
      </c>
      <c r="B112" s="32" t="s">
        <v>220</v>
      </c>
      <c r="C112" s="35" t="s">
        <v>221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3"/>
        <v>0</v>
      </c>
      <c r="I112" s="12">
        <f t="shared" si="43"/>
        <v>0</v>
      </c>
      <c r="J112" s="50" t="str">
        <f t="shared" si="42"/>
        <v>-</v>
      </c>
    </row>
    <row r="113" spans="1:10" ht="12.75" customHeight="1" x14ac:dyDescent="0.2">
      <c r="A113" s="36">
        <v>35</v>
      </c>
      <c r="B113" s="32" t="s">
        <v>222</v>
      </c>
      <c r="C113" s="35" t="s">
        <v>223</v>
      </c>
      <c r="D113" s="3">
        <f t="shared" ref="D113:I113" si="44">D114+D117+D121</f>
        <v>0</v>
      </c>
      <c r="E113" s="3">
        <f t="shared" si="44"/>
        <v>0</v>
      </c>
      <c r="F113" s="3">
        <f t="shared" si="44"/>
        <v>0</v>
      </c>
      <c r="G113" s="3">
        <f t="shared" si="44"/>
        <v>0</v>
      </c>
      <c r="H113" s="3">
        <f t="shared" si="44"/>
        <v>0</v>
      </c>
      <c r="I113" s="3">
        <f t="shared" si="44"/>
        <v>0</v>
      </c>
      <c r="J113" s="50" t="str">
        <f t="shared" si="42"/>
        <v>-</v>
      </c>
    </row>
    <row r="114" spans="1:10" ht="24" x14ac:dyDescent="0.2">
      <c r="A114" s="36">
        <v>351</v>
      </c>
      <c r="B114" s="32" t="s">
        <v>224</v>
      </c>
      <c r="C114" s="35" t="s">
        <v>225</v>
      </c>
      <c r="D114" s="3">
        <f t="shared" ref="D114:I114" si="45">SUM(D115:D116)</f>
        <v>0</v>
      </c>
      <c r="E114" s="3">
        <f t="shared" si="45"/>
        <v>0</v>
      </c>
      <c r="F114" s="3">
        <f t="shared" si="45"/>
        <v>0</v>
      </c>
      <c r="G114" s="3">
        <f t="shared" si="45"/>
        <v>0</v>
      </c>
      <c r="H114" s="3">
        <f t="shared" si="45"/>
        <v>0</v>
      </c>
      <c r="I114" s="3">
        <f t="shared" si="45"/>
        <v>0</v>
      </c>
      <c r="J114" s="50" t="str">
        <f t="shared" si="42"/>
        <v>-</v>
      </c>
    </row>
    <row r="115" spans="1:10" ht="24" x14ac:dyDescent="0.2">
      <c r="A115" s="36">
        <v>3511</v>
      </c>
      <c r="B115" s="32" t="s">
        <v>226</v>
      </c>
      <c r="C115" s="35" t="s">
        <v>227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2"/>
        <v>-</v>
      </c>
    </row>
    <row r="116" spans="1:10" ht="12.75" customHeight="1" x14ac:dyDescent="0.2">
      <c r="A116" s="36">
        <v>3512</v>
      </c>
      <c r="B116" s="32" t="s">
        <v>228</v>
      </c>
      <c r="C116" s="35" t="s">
        <v>229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2"/>
        <v>-</v>
      </c>
    </row>
    <row r="117" spans="1:10" ht="36" x14ac:dyDescent="0.2">
      <c r="A117" s="36">
        <v>352</v>
      </c>
      <c r="B117" s="32" t="s">
        <v>230</v>
      </c>
      <c r="C117" s="35" t="s">
        <v>231</v>
      </c>
      <c r="D117" s="3">
        <f t="shared" ref="D117:I117" si="46">SUM(D118:D120)</f>
        <v>0</v>
      </c>
      <c r="E117" s="3">
        <f t="shared" si="46"/>
        <v>0</v>
      </c>
      <c r="F117" s="3">
        <f t="shared" si="46"/>
        <v>0</v>
      </c>
      <c r="G117" s="3">
        <f t="shared" si="46"/>
        <v>0</v>
      </c>
      <c r="H117" s="3">
        <f t="shared" si="46"/>
        <v>0</v>
      </c>
      <c r="I117" s="3">
        <f t="shared" si="46"/>
        <v>0</v>
      </c>
      <c r="J117" s="50" t="str">
        <f t="shared" si="42"/>
        <v>-</v>
      </c>
    </row>
    <row r="118" spans="1:10" ht="24" x14ac:dyDescent="0.2">
      <c r="A118" s="36">
        <v>3521</v>
      </c>
      <c r="B118" s="32" t="s">
        <v>232</v>
      </c>
      <c r="C118" s="35" t="s">
        <v>233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7">D118+F118</f>
        <v>0</v>
      </c>
      <c r="I118" s="12">
        <f t="shared" si="47"/>
        <v>0</v>
      </c>
      <c r="J118" s="50" t="str">
        <f t="shared" si="42"/>
        <v>-</v>
      </c>
    </row>
    <row r="119" spans="1:10" ht="12.75" customHeight="1" x14ac:dyDescent="0.2">
      <c r="A119" s="36">
        <v>3522</v>
      </c>
      <c r="B119" s="32" t="s">
        <v>234</v>
      </c>
      <c r="C119" s="35" t="s">
        <v>235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7"/>
        <v>0</v>
      </c>
      <c r="I119" s="12">
        <f t="shared" si="47"/>
        <v>0</v>
      </c>
      <c r="J119" s="50" t="str">
        <f t="shared" si="42"/>
        <v>-</v>
      </c>
    </row>
    <row r="120" spans="1:10" ht="12.75" customHeight="1" x14ac:dyDescent="0.2">
      <c r="A120" s="36">
        <v>3523</v>
      </c>
      <c r="B120" s="38" t="s">
        <v>236</v>
      </c>
      <c r="C120" s="35" t="s">
        <v>237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7"/>
        <v>0</v>
      </c>
      <c r="I120" s="12">
        <f t="shared" si="47"/>
        <v>0</v>
      </c>
      <c r="J120" s="50" t="str">
        <f t="shared" si="42"/>
        <v>-</v>
      </c>
    </row>
    <row r="121" spans="1:10" ht="24" x14ac:dyDescent="0.2">
      <c r="A121" s="36" t="s">
        <v>238</v>
      </c>
      <c r="B121" s="38" t="s">
        <v>239</v>
      </c>
      <c r="C121" s="35" t="s">
        <v>238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7"/>
        <v>0</v>
      </c>
      <c r="I121" s="12">
        <f t="shared" si="47"/>
        <v>0</v>
      </c>
      <c r="J121" s="50" t="str">
        <f t="shared" si="42"/>
        <v>-</v>
      </c>
    </row>
    <row r="122" spans="1:10" ht="24" x14ac:dyDescent="0.2">
      <c r="A122" s="36">
        <v>36</v>
      </c>
      <c r="B122" s="32" t="s">
        <v>240</v>
      </c>
      <c r="C122" s="35" t="s">
        <v>241</v>
      </c>
      <c r="D122" s="3">
        <f t="shared" ref="D122:I122" si="48">D123+D126+D129+D134+D138+D142+D146+D149</f>
        <v>0</v>
      </c>
      <c r="E122" s="3">
        <f t="shared" si="48"/>
        <v>203730.85</v>
      </c>
      <c r="F122" s="3">
        <f t="shared" si="48"/>
        <v>0</v>
      </c>
      <c r="G122" s="3">
        <f t="shared" si="48"/>
        <v>35952.51</v>
      </c>
      <c r="H122" s="3">
        <f t="shared" si="48"/>
        <v>0</v>
      </c>
      <c r="I122" s="3">
        <f t="shared" si="48"/>
        <v>239683.36000000002</v>
      </c>
      <c r="J122" s="50" t="str">
        <f t="shared" si="42"/>
        <v>-</v>
      </c>
    </row>
    <row r="123" spans="1:10" ht="12.75" customHeight="1" x14ac:dyDescent="0.2">
      <c r="A123" s="36">
        <v>361</v>
      </c>
      <c r="B123" s="38" t="s">
        <v>242</v>
      </c>
      <c r="C123" s="35" t="s">
        <v>243</v>
      </c>
      <c r="D123" s="3">
        <f t="shared" ref="D123:I123" si="49">SUM(D124:D125)</f>
        <v>0</v>
      </c>
      <c r="E123" s="3">
        <f t="shared" si="49"/>
        <v>0</v>
      </c>
      <c r="F123" s="3">
        <f t="shared" si="49"/>
        <v>0</v>
      </c>
      <c r="G123" s="3">
        <f t="shared" si="49"/>
        <v>0</v>
      </c>
      <c r="H123" s="3">
        <f t="shared" si="49"/>
        <v>0</v>
      </c>
      <c r="I123" s="3">
        <f t="shared" si="49"/>
        <v>0</v>
      </c>
      <c r="J123" s="50" t="str">
        <f t="shared" si="42"/>
        <v>-</v>
      </c>
    </row>
    <row r="124" spans="1:10" ht="12.75" customHeight="1" x14ac:dyDescent="0.2">
      <c r="A124" s="36">
        <v>3611</v>
      </c>
      <c r="B124" s="38" t="s">
        <v>244</v>
      </c>
      <c r="C124" s="35" t="s">
        <v>245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2"/>
        <v>-</v>
      </c>
    </row>
    <row r="125" spans="1:10" ht="12.75" customHeight="1" x14ac:dyDescent="0.2">
      <c r="A125" s="36">
        <v>3612</v>
      </c>
      <c r="B125" s="38" t="s">
        <v>246</v>
      </c>
      <c r="C125" s="35" t="s">
        <v>247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2"/>
        <v>-</v>
      </c>
    </row>
    <row r="126" spans="1:10" ht="24" x14ac:dyDescent="0.2">
      <c r="A126" s="36">
        <v>362</v>
      </c>
      <c r="B126" s="38" t="s">
        <v>248</v>
      </c>
      <c r="C126" s="35" t="s">
        <v>249</v>
      </c>
      <c r="D126" s="3">
        <f t="shared" ref="D126:I126" si="50">SUM(D127:D128)</f>
        <v>0</v>
      </c>
      <c r="E126" s="3">
        <f t="shared" si="50"/>
        <v>0</v>
      </c>
      <c r="F126" s="3">
        <f t="shared" si="50"/>
        <v>0</v>
      </c>
      <c r="G126" s="3">
        <f t="shared" si="50"/>
        <v>0</v>
      </c>
      <c r="H126" s="3">
        <f t="shared" si="50"/>
        <v>0</v>
      </c>
      <c r="I126" s="3">
        <f t="shared" si="50"/>
        <v>0</v>
      </c>
      <c r="J126" s="50" t="str">
        <f t="shared" si="42"/>
        <v>-</v>
      </c>
    </row>
    <row r="127" spans="1:10" ht="24" x14ac:dyDescent="0.2">
      <c r="A127" s="36">
        <v>3621</v>
      </c>
      <c r="B127" s="32" t="s">
        <v>250</v>
      </c>
      <c r="C127" s="35" t="s">
        <v>251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2"/>
        <v>-</v>
      </c>
    </row>
    <row r="128" spans="1:10" ht="24" x14ac:dyDescent="0.2">
      <c r="A128" s="36">
        <v>3622</v>
      </c>
      <c r="B128" s="32" t="s">
        <v>252</v>
      </c>
      <c r="C128" s="35" t="s">
        <v>253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2"/>
        <v>-</v>
      </c>
    </row>
    <row r="129" spans="1:10" ht="24" x14ac:dyDescent="0.2">
      <c r="A129" s="36">
        <v>363</v>
      </c>
      <c r="B129" s="32" t="s">
        <v>254</v>
      </c>
      <c r="C129" s="35" t="s">
        <v>255</v>
      </c>
      <c r="D129" s="3">
        <f t="shared" ref="D129:I129" si="51">SUM(D130:D133)</f>
        <v>0</v>
      </c>
      <c r="E129" s="3">
        <f t="shared" si="51"/>
        <v>0</v>
      </c>
      <c r="F129" s="3">
        <f t="shared" si="51"/>
        <v>0</v>
      </c>
      <c r="G129" s="3">
        <f t="shared" si="51"/>
        <v>35952.51</v>
      </c>
      <c r="H129" s="3">
        <f t="shared" si="51"/>
        <v>0</v>
      </c>
      <c r="I129" s="3">
        <f t="shared" si="51"/>
        <v>35952.51</v>
      </c>
      <c r="J129" s="50" t="str">
        <f t="shared" si="42"/>
        <v>-</v>
      </c>
    </row>
    <row r="130" spans="1:10" x14ac:dyDescent="0.2">
      <c r="A130" s="36">
        <v>3631</v>
      </c>
      <c r="B130" s="32" t="s">
        <v>256</v>
      </c>
      <c r="C130" s="35" t="s">
        <v>257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35952.51</v>
      </c>
      <c r="H130" s="12">
        <f t="shared" ref="H130:I133" si="52">D130+F130</f>
        <v>0</v>
      </c>
      <c r="I130" s="12">
        <f t="shared" si="52"/>
        <v>35952.51</v>
      </c>
      <c r="J130" s="50" t="str">
        <f t="shared" si="42"/>
        <v>-</v>
      </c>
    </row>
    <row r="131" spans="1:10" x14ac:dyDescent="0.2">
      <c r="A131" s="36">
        <v>3632</v>
      </c>
      <c r="B131" s="32" t="s">
        <v>258</v>
      </c>
      <c r="C131" s="35" t="s">
        <v>259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2"/>
        <v>0</v>
      </c>
      <c r="I131" s="12">
        <f t="shared" si="52"/>
        <v>0</v>
      </c>
      <c r="J131" s="50" t="str">
        <f t="shared" si="42"/>
        <v>-</v>
      </c>
    </row>
    <row r="132" spans="1:10" ht="24" x14ac:dyDescent="0.2">
      <c r="A132" s="36" t="s">
        <v>260</v>
      </c>
      <c r="B132" s="32" t="s">
        <v>261</v>
      </c>
      <c r="C132" s="35" t="s">
        <v>260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2"/>
        <v>0</v>
      </c>
      <c r="I132" s="12">
        <f t="shared" si="52"/>
        <v>0</v>
      </c>
      <c r="J132" s="50" t="str">
        <f t="shared" si="42"/>
        <v>-</v>
      </c>
    </row>
    <row r="133" spans="1:10" ht="24" x14ac:dyDescent="0.2">
      <c r="A133" s="36" t="s">
        <v>262</v>
      </c>
      <c r="B133" s="32" t="s">
        <v>263</v>
      </c>
      <c r="C133" s="35" t="s">
        <v>262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2"/>
        <v>0</v>
      </c>
      <c r="I133" s="12">
        <f t="shared" si="52"/>
        <v>0</v>
      </c>
      <c r="J133" s="50" t="str">
        <f t="shared" si="42"/>
        <v>-</v>
      </c>
    </row>
    <row r="134" spans="1:10" ht="24" x14ac:dyDescent="0.2">
      <c r="A134" s="31" t="s">
        <v>264</v>
      </c>
      <c r="B134" s="32" t="s">
        <v>265</v>
      </c>
      <c r="C134" s="33" t="s">
        <v>264</v>
      </c>
      <c r="D134" s="3">
        <f t="shared" ref="D134:I134" si="53">SUM(D135:D137)</f>
        <v>0</v>
      </c>
      <c r="E134" s="3">
        <f t="shared" si="53"/>
        <v>0</v>
      </c>
      <c r="F134" s="3">
        <f t="shared" si="53"/>
        <v>0</v>
      </c>
      <c r="G134" s="3">
        <f t="shared" si="53"/>
        <v>0</v>
      </c>
      <c r="H134" s="3">
        <f t="shared" si="53"/>
        <v>0</v>
      </c>
      <c r="I134" s="3">
        <f t="shared" si="53"/>
        <v>0</v>
      </c>
      <c r="J134" s="50" t="str">
        <f t="shared" si="42"/>
        <v>-</v>
      </c>
    </row>
    <row r="135" spans="1:10" x14ac:dyDescent="0.2">
      <c r="A135" s="31" t="s">
        <v>266</v>
      </c>
      <c r="B135" s="32" t="s">
        <v>267</v>
      </c>
      <c r="C135" s="33" t="s">
        <v>266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4">D135+F135</f>
        <v>0</v>
      </c>
      <c r="I135" s="11">
        <f t="shared" si="54"/>
        <v>0</v>
      </c>
      <c r="J135" s="50" t="str">
        <f t="shared" si="42"/>
        <v>-</v>
      </c>
    </row>
    <row r="136" spans="1:10" x14ac:dyDescent="0.2">
      <c r="A136" s="31" t="s">
        <v>268</v>
      </c>
      <c r="B136" s="32" t="s">
        <v>269</v>
      </c>
      <c r="C136" s="33" t="s">
        <v>268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4"/>
        <v>0</v>
      </c>
      <c r="I136" s="11">
        <f t="shared" si="54"/>
        <v>0</v>
      </c>
      <c r="J136" s="50" t="str">
        <f t="shared" si="42"/>
        <v>-</v>
      </c>
    </row>
    <row r="137" spans="1:10" x14ac:dyDescent="0.2">
      <c r="A137" s="31" t="s">
        <v>270</v>
      </c>
      <c r="B137" s="32" t="s">
        <v>271</v>
      </c>
      <c r="C137" s="33" t="s">
        <v>270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4"/>
        <v>0</v>
      </c>
      <c r="I137" s="11">
        <f t="shared" si="54"/>
        <v>0</v>
      </c>
      <c r="J137" s="50" t="str">
        <f t="shared" si="42"/>
        <v>-</v>
      </c>
    </row>
    <row r="138" spans="1:10" x14ac:dyDescent="0.2">
      <c r="A138" s="36" t="s">
        <v>272</v>
      </c>
      <c r="B138" s="32" t="s">
        <v>273</v>
      </c>
      <c r="C138" s="35" t="s">
        <v>272</v>
      </c>
      <c r="D138" s="3">
        <f t="shared" ref="D138:I138" si="55">SUM(D139:D141)</f>
        <v>0</v>
      </c>
      <c r="E138" s="3">
        <f t="shared" si="55"/>
        <v>0</v>
      </c>
      <c r="F138" s="3">
        <f t="shared" si="55"/>
        <v>0</v>
      </c>
      <c r="G138" s="3">
        <f t="shared" si="55"/>
        <v>0</v>
      </c>
      <c r="H138" s="3">
        <f t="shared" si="55"/>
        <v>0</v>
      </c>
      <c r="I138" s="3">
        <f t="shared" si="55"/>
        <v>0</v>
      </c>
      <c r="J138" s="50" t="str">
        <f t="shared" si="42"/>
        <v>-</v>
      </c>
    </row>
    <row r="139" spans="1:10" ht="12.75" customHeight="1" x14ac:dyDescent="0.2">
      <c r="A139" s="36" t="s">
        <v>274</v>
      </c>
      <c r="B139" s="38" t="s">
        <v>275</v>
      </c>
      <c r="C139" s="35" t="s">
        <v>274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6">D139+F139</f>
        <v>0</v>
      </c>
      <c r="I139" s="12">
        <f t="shared" si="56"/>
        <v>0</v>
      </c>
      <c r="J139" s="50" t="str">
        <f t="shared" si="42"/>
        <v>-</v>
      </c>
    </row>
    <row r="140" spans="1:10" ht="12.75" customHeight="1" x14ac:dyDescent="0.2">
      <c r="A140" s="36" t="s">
        <v>276</v>
      </c>
      <c r="B140" s="38" t="s">
        <v>277</v>
      </c>
      <c r="C140" s="35" t="s">
        <v>276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6"/>
        <v>0</v>
      </c>
      <c r="I140" s="12">
        <f t="shared" si="56"/>
        <v>0</v>
      </c>
      <c r="J140" s="50" t="str">
        <f t="shared" si="42"/>
        <v>-</v>
      </c>
    </row>
    <row r="141" spans="1:10" ht="12.75" customHeight="1" x14ac:dyDescent="0.2">
      <c r="A141" s="36" t="s">
        <v>278</v>
      </c>
      <c r="B141" s="38" t="s">
        <v>279</v>
      </c>
      <c r="C141" s="35" t="s">
        <v>278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6"/>
        <v>0</v>
      </c>
      <c r="I141" s="12">
        <f t="shared" si="56"/>
        <v>0</v>
      </c>
      <c r="J141" s="50" t="str">
        <f t="shared" si="42"/>
        <v>-</v>
      </c>
    </row>
    <row r="142" spans="1:10" ht="24" x14ac:dyDescent="0.2">
      <c r="A142" s="36" t="s">
        <v>280</v>
      </c>
      <c r="B142" s="38" t="s">
        <v>281</v>
      </c>
      <c r="C142" s="35" t="s">
        <v>280</v>
      </c>
      <c r="D142" s="3">
        <f t="shared" ref="D142:I142" si="57">SUM(D143:D145)</f>
        <v>0</v>
      </c>
      <c r="E142" s="3">
        <f t="shared" si="57"/>
        <v>0</v>
      </c>
      <c r="F142" s="3">
        <f t="shared" si="57"/>
        <v>0</v>
      </c>
      <c r="G142" s="3">
        <f t="shared" si="57"/>
        <v>0</v>
      </c>
      <c r="H142" s="3">
        <f t="shared" si="57"/>
        <v>0</v>
      </c>
      <c r="I142" s="3">
        <f t="shared" si="57"/>
        <v>0</v>
      </c>
      <c r="J142" s="50" t="str">
        <f t="shared" si="42"/>
        <v>-</v>
      </c>
    </row>
    <row r="143" spans="1:10" ht="24" x14ac:dyDescent="0.2">
      <c r="A143" s="36">
        <v>3672</v>
      </c>
      <c r="B143" s="38" t="s">
        <v>282</v>
      </c>
      <c r="C143" s="35" t="s">
        <v>283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8">D143+F143</f>
        <v>0</v>
      </c>
      <c r="I143" s="12">
        <f t="shared" si="58"/>
        <v>0</v>
      </c>
      <c r="J143" s="50" t="str">
        <f t="shared" si="42"/>
        <v>-</v>
      </c>
    </row>
    <row r="144" spans="1:10" ht="24" x14ac:dyDescent="0.2">
      <c r="A144" s="36">
        <v>3673</v>
      </c>
      <c r="B144" s="38" t="s">
        <v>284</v>
      </c>
      <c r="C144" s="35" t="s">
        <v>285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8"/>
        <v>0</v>
      </c>
      <c r="I144" s="12">
        <f t="shared" si="58"/>
        <v>0</v>
      </c>
      <c r="J144" s="50" t="str">
        <f t="shared" si="42"/>
        <v>-</v>
      </c>
    </row>
    <row r="145" spans="1:10" ht="24" x14ac:dyDescent="0.2">
      <c r="A145" s="36">
        <v>3674</v>
      </c>
      <c r="B145" s="38" t="s">
        <v>286</v>
      </c>
      <c r="C145" s="35" t="s">
        <v>287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8"/>
        <v>0</v>
      </c>
      <c r="I145" s="12">
        <f t="shared" si="58"/>
        <v>0</v>
      </c>
      <c r="J145" s="50" t="str">
        <f t="shared" si="42"/>
        <v>-</v>
      </c>
    </row>
    <row r="146" spans="1:10" ht="12.75" customHeight="1" x14ac:dyDescent="0.2">
      <c r="A146" s="36" t="s">
        <v>288</v>
      </c>
      <c r="B146" s="38" t="s">
        <v>289</v>
      </c>
      <c r="C146" s="35" t="s">
        <v>288</v>
      </c>
      <c r="D146" s="3">
        <f t="shared" ref="D146:I146" si="59">SUM(D147:D148)</f>
        <v>0</v>
      </c>
      <c r="E146" s="3">
        <f t="shared" si="59"/>
        <v>203730.85</v>
      </c>
      <c r="F146" s="3">
        <f t="shared" si="59"/>
        <v>0</v>
      </c>
      <c r="G146" s="3">
        <f t="shared" si="59"/>
        <v>0</v>
      </c>
      <c r="H146" s="3">
        <f t="shared" si="59"/>
        <v>0</v>
      </c>
      <c r="I146" s="3">
        <f t="shared" si="59"/>
        <v>203730.85</v>
      </c>
      <c r="J146" s="50" t="str">
        <f t="shared" si="42"/>
        <v>-</v>
      </c>
    </row>
    <row r="147" spans="1:10" ht="12.75" customHeight="1" x14ac:dyDescent="0.2">
      <c r="A147" s="36" t="s">
        <v>290</v>
      </c>
      <c r="B147" s="38" t="s">
        <v>291</v>
      </c>
      <c r="C147" s="35" t="s">
        <v>290</v>
      </c>
      <c r="D147" s="84">
        <f>SUM('510:816'!D147)</f>
        <v>0</v>
      </c>
      <c r="E147" s="84">
        <f>SUM('510:816'!E147)</f>
        <v>203730.85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203730.85</v>
      </c>
      <c r="J147" s="50" t="str">
        <f t="shared" si="42"/>
        <v>-</v>
      </c>
    </row>
    <row r="148" spans="1:10" x14ac:dyDescent="0.2">
      <c r="A148" s="36" t="s">
        <v>292</v>
      </c>
      <c r="B148" s="38" t="s">
        <v>293</v>
      </c>
      <c r="C148" s="35" t="s">
        <v>292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2"/>
        <v>-</v>
      </c>
    </row>
    <row r="149" spans="1:10" ht="24" x14ac:dyDescent="0.2">
      <c r="A149" s="36" t="s">
        <v>294</v>
      </c>
      <c r="B149" s="38" t="s">
        <v>295</v>
      </c>
      <c r="C149" s="35" t="s">
        <v>294</v>
      </c>
      <c r="D149" s="3">
        <f t="shared" ref="D149:I149" si="60">SUM(D150:D153)</f>
        <v>0</v>
      </c>
      <c r="E149" s="3">
        <f t="shared" si="60"/>
        <v>0</v>
      </c>
      <c r="F149" s="3">
        <f t="shared" si="60"/>
        <v>0</v>
      </c>
      <c r="G149" s="3">
        <f t="shared" si="60"/>
        <v>0</v>
      </c>
      <c r="H149" s="3">
        <f t="shared" si="60"/>
        <v>0</v>
      </c>
      <c r="I149" s="3">
        <f t="shared" si="60"/>
        <v>0</v>
      </c>
      <c r="J149" s="50" t="str">
        <f t="shared" si="42"/>
        <v>-</v>
      </c>
    </row>
    <row r="150" spans="1:10" ht="12.75" customHeight="1" x14ac:dyDescent="0.2">
      <c r="A150" s="36" t="s">
        <v>296</v>
      </c>
      <c r="B150" s="38" t="s">
        <v>60</v>
      </c>
      <c r="C150" s="35" t="s">
        <v>296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1">D150+F150</f>
        <v>0</v>
      </c>
      <c r="I150" s="12">
        <f t="shared" si="61"/>
        <v>0</v>
      </c>
      <c r="J150" s="50" t="str">
        <f t="shared" si="42"/>
        <v>-</v>
      </c>
    </row>
    <row r="151" spans="1:10" ht="12.75" customHeight="1" x14ac:dyDescent="0.2">
      <c r="A151" s="36" t="s">
        <v>297</v>
      </c>
      <c r="B151" s="38" t="s">
        <v>62</v>
      </c>
      <c r="C151" s="35" t="s">
        <v>297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1"/>
        <v>0</v>
      </c>
      <c r="I151" s="12">
        <f t="shared" si="61"/>
        <v>0</v>
      </c>
      <c r="J151" s="50" t="str">
        <f t="shared" si="42"/>
        <v>-</v>
      </c>
    </row>
    <row r="152" spans="1:10" ht="24" x14ac:dyDescent="0.2">
      <c r="A152" s="36" t="s">
        <v>298</v>
      </c>
      <c r="B152" s="38" t="s">
        <v>64</v>
      </c>
      <c r="C152" s="35" t="s">
        <v>298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1"/>
        <v>0</v>
      </c>
      <c r="I152" s="12">
        <f t="shared" si="61"/>
        <v>0</v>
      </c>
      <c r="J152" s="50" t="str">
        <f t="shared" si="42"/>
        <v>-</v>
      </c>
    </row>
    <row r="153" spans="1:10" ht="24" x14ac:dyDescent="0.2">
      <c r="A153" s="36" t="s">
        <v>299</v>
      </c>
      <c r="B153" s="38" t="s">
        <v>66</v>
      </c>
      <c r="C153" s="35" t="s">
        <v>299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1"/>
        <v>0</v>
      </c>
      <c r="I153" s="12">
        <f t="shared" si="61"/>
        <v>0</v>
      </c>
      <c r="J153" s="52" t="str">
        <f t="shared" si="42"/>
        <v>-</v>
      </c>
    </row>
    <row r="154" spans="1:10" ht="24" x14ac:dyDescent="0.2">
      <c r="A154" s="36">
        <v>37</v>
      </c>
      <c r="B154" s="38" t="s">
        <v>300</v>
      </c>
      <c r="C154" s="35" t="s">
        <v>301</v>
      </c>
      <c r="D154" s="3">
        <f t="shared" ref="D154:I154" si="62">D155+D161</f>
        <v>0</v>
      </c>
      <c r="E154" s="3">
        <f t="shared" si="62"/>
        <v>0</v>
      </c>
      <c r="F154" s="3">
        <f t="shared" si="62"/>
        <v>0</v>
      </c>
      <c r="G154" s="3">
        <f t="shared" si="62"/>
        <v>0</v>
      </c>
      <c r="H154" s="3">
        <f t="shared" si="62"/>
        <v>0</v>
      </c>
      <c r="I154" s="3">
        <f t="shared" si="62"/>
        <v>0</v>
      </c>
      <c r="J154" s="52" t="str">
        <f t="shared" si="42"/>
        <v>-</v>
      </c>
    </row>
    <row r="155" spans="1:10" ht="24" x14ac:dyDescent="0.2">
      <c r="A155" s="36">
        <v>371</v>
      </c>
      <c r="B155" s="38" t="s">
        <v>302</v>
      </c>
      <c r="C155" s="35" t="s">
        <v>303</v>
      </c>
      <c r="D155" s="3">
        <f t="shared" ref="D155:I155" si="63">SUM(D156:D160)</f>
        <v>0</v>
      </c>
      <c r="E155" s="3">
        <f t="shared" si="63"/>
        <v>0</v>
      </c>
      <c r="F155" s="3">
        <f t="shared" si="63"/>
        <v>0</v>
      </c>
      <c r="G155" s="3">
        <f t="shared" si="63"/>
        <v>0</v>
      </c>
      <c r="H155" s="3">
        <f t="shared" si="63"/>
        <v>0</v>
      </c>
      <c r="I155" s="3">
        <f t="shared" si="63"/>
        <v>0</v>
      </c>
      <c r="J155" s="52" t="str">
        <f t="shared" si="42"/>
        <v>-</v>
      </c>
    </row>
    <row r="156" spans="1:10" ht="24" x14ac:dyDescent="0.2">
      <c r="A156" s="36">
        <v>3711</v>
      </c>
      <c r="B156" s="38" t="s">
        <v>304</v>
      </c>
      <c r="C156" s="35" t="s">
        <v>305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4">D156+F156</f>
        <v>0</v>
      </c>
      <c r="I156" s="12">
        <f t="shared" si="64"/>
        <v>0</v>
      </c>
      <c r="J156" s="50" t="str">
        <f t="shared" si="42"/>
        <v>-</v>
      </c>
    </row>
    <row r="157" spans="1:10" ht="24" x14ac:dyDescent="0.2">
      <c r="A157" s="36">
        <v>3712</v>
      </c>
      <c r="B157" s="38" t="s">
        <v>306</v>
      </c>
      <c r="C157" s="35" t="s">
        <v>307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4"/>
        <v>0</v>
      </c>
      <c r="I157" s="12">
        <f t="shared" si="64"/>
        <v>0</v>
      </c>
      <c r="J157" s="50" t="str">
        <f t="shared" si="42"/>
        <v>-</v>
      </c>
    </row>
    <row r="158" spans="1:10" ht="24" x14ac:dyDescent="0.2">
      <c r="A158" s="36" t="s">
        <v>308</v>
      </c>
      <c r="B158" s="38" t="s">
        <v>309</v>
      </c>
      <c r="C158" s="35" t="s">
        <v>308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4"/>
        <v>0</v>
      </c>
      <c r="I158" s="12">
        <f t="shared" si="64"/>
        <v>0</v>
      </c>
      <c r="J158" s="50" t="str">
        <f t="shared" si="42"/>
        <v>-</v>
      </c>
    </row>
    <row r="159" spans="1:10" ht="24" x14ac:dyDescent="0.2">
      <c r="A159" s="36" t="s">
        <v>310</v>
      </c>
      <c r="B159" s="38" t="s">
        <v>311</v>
      </c>
      <c r="C159" s="35" t="s">
        <v>310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4"/>
        <v>0</v>
      </c>
      <c r="I159" s="12">
        <f t="shared" si="64"/>
        <v>0</v>
      </c>
      <c r="J159" s="50" t="str">
        <f t="shared" si="42"/>
        <v>-</v>
      </c>
    </row>
    <row r="160" spans="1:10" x14ac:dyDescent="0.2">
      <c r="A160" s="36" t="s">
        <v>312</v>
      </c>
      <c r="B160" s="32" t="s">
        <v>313</v>
      </c>
      <c r="C160" s="35" t="s">
        <v>312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4"/>
        <v>0</v>
      </c>
      <c r="I160" s="12">
        <f t="shared" si="64"/>
        <v>0</v>
      </c>
      <c r="J160" s="50" t="str">
        <f t="shared" si="42"/>
        <v>-</v>
      </c>
    </row>
    <row r="161" spans="1:10" ht="24" x14ac:dyDescent="0.2">
      <c r="A161" s="36">
        <v>372</v>
      </c>
      <c r="B161" s="37" t="s">
        <v>314</v>
      </c>
      <c r="C161" s="35" t="s">
        <v>315</v>
      </c>
      <c r="D161" s="3">
        <f t="shared" ref="D161:I161" si="65">SUM(D162:D164)</f>
        <v>0</v>
      </c>
      <c r="E161" s="3">
        <f t="shared" si="65"/>
        <v>0</v>
      </c>
      <c r="F161" s="3">
        <f t="shared" si="65"/>
        <v>0</v>
      </c>
      <c r="G161" s="3">
        <f t="shared" si="65"/>
        <v>0</v>
      </c>
      <c r="H161" s="3">
        <f t="shared" si="65"/>
        <v>0</v>
      </c>
      <c r="I161" s="3">
        <f t="shared" si="65"/>
        <v>0</v>
      </c>
      <c r="J161" s="50" t="str">
        <f t="shared" si="42"/>
        <v>-</v>
      </c>
    </row>
    <row r="162" spans="1:10" ht="12.75" customHeight="1" x14ac:dyDescent="0.2">
      <c r="A162" s="36">
        <v>3721</v>
      </c>
      <c r="B162" s="32" t="s">
        <v>316</v>
      </c>
      <c r="C162" s="35" t="s">
        <v>317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6">D162+F162</f>
        <v>0</v>
      </c>
      <c r="I162" s="12">
        <f t="shared" si="66"/>
        <v>0</v>
      </c>
      <c r="J162" s="50" t="str">
        <f t="shared" si="42"/>
        <v>-</v>
      </c>
    </row>
    <row r="163" spans="1:10" ht="12.75" customHeight="1" x14ac:dyDescent="0.2">
      <c r="A163" s="36">
        <v>3722</v>
      </c>
      <c r="B163" s="32" t="s">
        <v>318</v>
      </c>
      <c r="C163" s="35" t="s">
        <v>319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6"/>
        <v>0</v>
      </c>
      <c r="I163" s="12">
        <f t="shared" si="66"/>
        <v>0</v>
      </c>
      <c r="J163" s="50" t="str">
        <f t="shared" si="42"/>
        <v>-</v>
      </c>
    </row>
    <row r="164" spans="1:10" ht="12.75" customHeight="1" x14ac:dyDescent="0.2">
      <c r="A164" s="36" t="s">
        <v>320</v>
      </c>
      <c r="B164" s="32" t="s">
        <v>321</v>
      </c>
      <c r="C164" s="35" t="s">
        <v>320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6"/>
        <v>0</v>
      </c>
      <c r="I164" s="12">
        <f t="shared" si="66"/>
        <v>0</v>
      </c>
      <c r="J164" s="50" t="str">
        <f t="shared" si="42"/>
        <v>-</v>
      </c>
    </row>
    <row r="165" spans="1:10" ht="24" x14ac:dyDescent="0.2">
      <c r="A165" s="36">
        <v>38</v>
      </c>
      <c r="B165" s="32" t="s">
        <v>322</v>
      </c>
      <c r="C165" s="35" t="s">
        <v>323</v>
      </c>
      <c r="D165" s="3">
        <f t="shared" ref="D165:I165" si="67">D166+D170+D175+D181</f>
        <v>0</v>
      </c>
      <c r="E165" s="3">
        <f t="shared" si="67"/>
        <v>0</v>
      </c>
      <c r="F165" s="3">
        <f t="shared" si="67"/>
        <v>0</v>
      </c>
      <c r="G165" s="3">
        <f t="shared" si="67"/>
        <v>0</v>
      </c>
      <c r="H165" s="3">
        <f t="shared" si="67"/>
        <v>0</v>
      </c>
      <c r="I165" s="3">
        <f t="shared" si="67"/>
        <v>0</v>
      </c>
      <c r="J165" s="50" t="str">
        <f t="shared" si="42"/>
        <v>-</v>
      </c>
    </row>
    <row r="166" spans="1:10" ht="12.75" customHeight="1" x14ac:dyDescent="0.2">
      <c r="A166" s="36">
        <v>381</v>
      </c>
      <c r="B166" s="38" t="s">
        <v>324</v>
      </c>
      <c r="C166" s="35" t="s">
        <v>325</v>
      </c>
      <c r="D166" s="3">
        <f t="shared" ref="D166:I166" si="68">SUM(D167:D169)</f>
        <v>0</v>
      </c>
      <c r="E166" s="3">
        <f t="shared" si="68"/>
        <v>0</v>
      </c>
      <c r="F166" s="3">
        <f t="shared" si="68"/>
        <v>0</v>
      </c>
      <c r="G166" s="3">
        <f t="shared" si="68"/>
        <v>0</v>
      </c>
      <c r="H166" s="3">
        <f t="shared" si="68"/>
        <v>0</v>
      </c>
      <c r="I166" s="3">
        <f t="shared" si="68"/>
        <v>0</v>
      </c>
      <c r="J166" s="50" t="str">
        <f t="shared" si="42"/>
        <v>-</v>
      </c>
    </row>
    <row r="167" spans="1:10" ht="12.75" customHeight="1" x14ac:dyDescent="0.2">
      <c r="A167" s="36">
        <v>3811</v>
      </c>
      <c r="B167" s="38" t="s">
        <v>326</v>
      </c>
      <c r="C167" s="35" t="s">
        <v>327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9">D167+F167</f>
        <v>0</v>
      </c>
      <c r="I167" s="12">
        <f t="shared" si="69"/>
        <v>0</v>
      </c>
      <c r="J167" s="50" t="str">
        <f t="shared" si="42"/>
        <v>-</v>
      </c>
    </row>
    <row r="168" spans="1:10" ht="12.75" customHeight="1" x14ac:dyDescent="0.2">
      <c r="A168" s="36">
        <v>3812</v>
      </c>
      <c r="B168" s="38" t="s">
        <v>328</v>
      </c>
      <c r="C168" s="35" t="s">
        <v>329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9"/>
        <v>0</v>
      </c>
      <c r="I168" s="12">
        <f t="shared" si="69"/>
        <v>0</v>
      </c>
      <c r="J168" s="50" t="str">
        <f t="shared" si="42"/>
        <v>-</v>
      </c>
    </row>
    <row r="169" spans="1:10" ht="12.75" customHeight="1" x14ac:dyDescent="0.2">
      <c r="A169" s="36" t="s">
        <v>330</v>
      </c>
      <c r="B169" s="38" t="s">
        <v>331</v>
      </c>
      <c r="C169" s="35" t="s">
        <v>330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69"/>
        <v>0</v>
      </c>
      <c r="I169" s="12">
        <f t="shared" si="69"/>
        <v>0</v>
      </c>
      <c r="J169" s="50" t="str">
        <f t="shared" si="42"/>
        <v>-</v>
      </c>
    </row>
    <row r="170" spans="1:10" ht="12.75" customHeight="1" x14ac:dyDescent="0.2">
      <c r="A170" s="36">
        <v>382</v>
      </c>
      <c r="B170" s="32" t="s">
        <v>332</v>
      </c>
      <c r="C170" s="35" t="s">
        <v>333</v>
      </c>
      <c r="D170" s="3">
        <f t="shared" ref="D170:I170" si="70">SUM(D171:D174)</f>
        <v>0</v>
      </c>
      <c r="E170" s="3">
        <f t="shared" si="70"/>
        <v>0</v>
      </c>
      <c r="F170" s="3">
        <f t="shared" si="70"/>
        <v>0</v>
      </c>
      <c r="G170" s="3">
        <f t="shared" si="70"/>
        <v>0</v>
      </c>
      <c r="H170" s="3">
        <f t="shared" si="70"/>
        <v>0</v>
      </c>
      <c r="I170" s="3">
        <f t="shared" si="70"/>
        <v>0</v>
      </c>
      <c r="J170" s="50" t="str">
        <f t="shared" si="42"/>
        <v>-</v>
      </c>
    </row>
    <row r="171" spans="1:10" ht="12.75" customHeight="1" x14ac:dyDescent="0.2">
      <c r="A171" s="36">
        <v>3821</v>
      </c>
      <c r="B171" s="38" t="s">
        <v>334</v>
      </c>
      <c r="C171" s="35" t="s">
        <v>335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1">D171+F171</f>
        <v>0</v>
      </c>
      <c r="I171" s="12">
        <f t="shared" si="71"/>
        <v>0</v>
      </c>
      <c r="J171" s="50" t="str">
        <f t="shared" si="42"/>
        <v>-</v>
      </c>
    </row>
    <row r="172" spans="1:10" ht="12.75" customHeight="1" x14ac:dyDescent="0.2">
      <c r="A172" s="36">
        <v>3822</v>
      </c>
      <c r="B172" s="38" t="s">
        <v>336</v>
      </c>
      <c r="C172" s="35" t="s">
        <v>337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1"/>
        <v>0</v>
      </c>
      <c r="I172" s="12">
        <f t="shared" si="71"/>
        <v>0</v>
      </c>
      <c r="J172" s="50" t="str">
        <f t="shared" ref="J172:J235" si="72">IF(H172&lt;&gt;0,IF(I172/H172&gt;=100,"&gt;&gt;100",I172/H172*100),"-")</f>
        <v>-</v>
      </c>
    </row>
    <row r="173" spans="1:10" ht="12.75" customHeight="1" x14ac:dyDescent="0.2">
      <c r="A173" s="36" t="s">
        <v>338</v>
      </c>
      <c r="B173" s="38" t="s">
        <v>339</v>
      </c>
      <c r="C173" s="35" t="s">
        <v>338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1"/>
        <v>0</v>
      </c>
      <c r="I173" s="12">
        <f t="shared" si="71"/>
        <v>0</v>
      </c>
      <c r="J173" s="50" t="str">
        <f t="shared" si="72"/>
        <v>-</v>
      </c>
    </row>
    <row r="174" spans="1:10" ht="24" x14ac:dyDescent="0.2">
      <c r="A174" s="36" t="s">
        <v>340</v>
      </c>
      <c r="B174" s="38" t="s">
        <v>341</v>
      </c>
      <c r="C174" s="35" t="s">
        <v>340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1"/>
        <v>0</v>
      </c>
      <c r="I174" s="12">
        <f t="shared" si="71"/>
        <v>0</v>
      </c>
      <c r="J174" s="50" t="str">
        <f t="shared" si="72"/>
        <v>-</v>
      </c>
    </row>
    <row r="175" spans="1:10" ht="12.75" customHeight="1" x14ac:dyDescent="0.2">
      <c r="A175" s="36">
        <v>383</v>
      </c>
      <c r="B175" s="38" t="s">
        <v>342</v>
      </c>
      <c r="C175" s="35" t="s">
        <v>343</v>
      </c>
      <c r="D175" s="3">
        <f t="shared" ref="D175:I175" si="73">SUM(D176:D180)</f>
        <v>0</v>
      </c>
      <c r="E175" s="3">
        <f t="shared" si="73"/>
        <v>0</v>
      </c>
      <c r="F175" s="3">
        <f t="shared" si="73"/>
        <v>0</v>
      </c>
      <c r="G175" s="3">
        <f t="shared" si="73"/>
        <v>0</v>
      </c>
      <c r="H175" s="3">
        <f t="shared" si="73"/>
        <v>0</v>
      </c>
      <c r="I175" s="3">
        <f t="shared" si="73"/>
        <v>0</v>
      </c>
      <c r="J175" s="50" t="str">
        <f t="shared" si="72"/>
        <v>-</v>
      </c>
    </row>
    <row r="176" spans="1:10" ht="12.75" customHeight="1" x14ac:dyDescent="0.2">
      <c r="A176" s="36">
        <v>3831</v>
      </c>
      <c r="B176" s="38" t="s">
        <v>344</v>
      </c>
      <c r="C176" s="35" t="s">
        <v>345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4">D176+F176</f>
        <v>0</v>
      </c>
      <c r="I176" s="12">
        <f t="shared" si="74"/>
        <v>0</v>
      </c>
      <c r="J176" s="50" t="str">
        <f t="shared" si="72"/>
        <v>-</v>
      </c>
    </row>
    <row r="177" spans="1:10" ht="12.75" customHeight="1" x14ac:dyDescent="0.2">
      <c r="A177" s="36">
        <v>3832</v>
      </c>
      <c r="B177" s="38" t="s">
        <v>346</v>
      </c>
      <c r="C177" s="35" t="s">
        <v>347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4"/>
        <v>0</v>
      </c>
      <c r="I177" s="12">
        <f t="shared" si="74"/>
        <v>0</v>
      </c>
      <c r="J177" s="50" t="str">
        <f t="shared" si="72"/>
        <v>-</v>
      </c>
    </row>
    <row r="178" spans="1:10" ht="12.75" customHeight="1" x14ac:dyDescent="0.2">
      <c r="A178" s="36">
        <v>3833</v>
      </c>
      <c r="B178" s="38" t="s">
        <v>348</v>
      </c>
      <c r="C178" s="35" t="s">
        <v>349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4"/>
        <v>0</v>
      </c>
      <c r="I178" s="12">
        <f t="shared" si="74"/>
        <v>0</v>
      </c>
      <c r="J178" s="50" t="str">
        <f t="shared" si="72"/>
        <v>-</v>
      </c>
    </row>
    <row r="179" spans="1:10" ht="12.75" customHeight="1" x14ac:dyDescent="0.2">
      <c r="A179" s="36">
        <v>3834</v>
      </c>
      <c r="B179" s="38" t="s">
        <v>350</v>
      </c>
      <c r="C179" s="35" t="s">
        <v>351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4"/>
        <v>0</v>
      </c>
      <c r="I179" s="12">
        <f t="shared" si="74"/>
        <v>0</v>
      </c>
      <c r="J179" s="50" t="str">
        <f t="shared" si="72"/>
        <v>-</v>
      </c>
    </row>
    <row r="180" spans="1:10" ht="12.75" customHeight="1" x14ac:dyDescent="0.2">
      <c r="A180" s="36" t="s">
        <v>352</v>
      </c>
      <c r="B180" s="38" t="s">
        <v>353</v>
      </c>
      <c r="C180" s="35" t="s">
        <v>352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4"/>
        <v>0</v>
      </c>
      <c r="I180" s="12">
        <f t="shared" si="74"/>
        <v>0</v>
      </c>
      <c r="J180" s="50" t="str">
        <f t="shared" si="72"/>
        <v>-</v>
      </c>
    </row>
    <row r="181" spans="1:10" ht="12.75" customHeight="1" x14ac:dyDescent="0.2">
      <c r="A181" s="36">
        <v>386</v>
      </c>
      <c r="B181" s="32" t="s">
        <v>354</v>
      </c>
      <c r="C181" s="35" t="s">
        <v>355</v>
      </c>
      <c r="D181" s="3">
        <f t="shared" ref="D181:I181" si="75">SUM(D182:D186)</f>
        <v>0</v>
      </c>
      <c r="E181" s="3">
        <f t="shared" si="75"/>
        <v>0</v>
      </c>
      <c r="F181" s="3">
        <f t="shared" si="75"/>
        <v>0</v>
      </c>
      <c r="G181" s="3">
        <f t="shared" si="75"/>
        <v>0</v>
      </c>
      <c r="H181" s="3">
        <f t="shared" si="75"/>
        <v>0</v>
      </c>
      <c r="I181" s="3">
        <f t="shared" si="75"/>
        <v>0</v>
      </c>
      <c r="J181" s="50" t="str">
        <f t="shared" si="72"/>
        <v>-</v>
      </c>
    </row>
    <row r="182" spans="1:10" ht="24" x14ac:dyDescent="0.2">
      <c r="A182" s="36">
        <v>3861</v>
      </c>
      <c r="B182" s="38" t="s">
        <v>356</v>
      </c>
      <c r="C182" s="35" t="s">
        <v>357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6">D182+F182</f>
        <v>0</v>
      </c>
      <c r="I182" s="12">
        <f t="shared" si="76"/>
        <v>0</v>
      </c>
      <c r="J182" s="50" t="str">
        <f t="shared" si="72"/>
        <v>-</v>
      </c>
    </row>
    <row r="183" spans="1:10" ht="24" x14ac:dyDescent="0.2">
      <c r="A183" s="36">
        <v>3862</v>
      </c>
      <c r="B183" s="32" t="s">
        <v>358</v>
      </c>
      <c r="C183" s="35" t="s">
        <v>359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6"/>
        <v>0</v>
      </c>
      <c r="I183" s="12">
        <f t="shared" si="76"/>
        <v>0</v>
      </c>
      <c r="J183" s="50" t="str">
        <f t="shared" si="72"/>
        <v>-</v>
      </c>
    </row>
    <row r="184" spans="1:10" ht="12.75" customHeight="1" x14ac:dyDescent="0.2">
      <c r="A184" s="36">
        <v>3863</v>
      </c>
      <c r="B184" s="32" t="s">
        <v>360</v>
      </c>
      <c r="C184" s="35" t="s">
        <v>361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6"/>
        <v>0</v>
      </c>
      <c r="I184" s="12">
        <f t="shared" si="76"/>
        <v>0</v>
      </c>
      <c r="J184" s="50" t="str">
        <f t="shared" si="72"/>
        <v>-</v>
      </c>
    </row>
    <row r="185" spans="1:10" ht="12.75" customHeight="1" x14ac:dyDescent="0.2">
      <c r="A185" s="36" t="s">
        <v>362</v>
      </c>
      <c r="B185" s="32" t="s">
        <v>363</v>
      </c>
      <c r="C185" s="35" t="s">
        <v>362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6"/>
        <v>0</v>
      </c>
      <c r="I185" s="12">
        <f t="shared" si="76"/>
        <v>0</v>
      </c>
      <c r="J185" s="50" t="str">
        <f t="shared" si="72"/>
        <v>-</v>
      </c>
    </row>
    <row r="186" spans="1:10" ht="24" x14ac:dyDescent="0.2">
      <c r="A186" s="36" t="s">
        <v>364</v>
      </c>
      <c r="B186" s="32" t="s">
        <v>365</v>
      </c>
      <c r="C186" s="35" t="s">
        <v>364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6"/>
        <v>0</v>
      </c>
      <c r="I186" s="12">
        <f t="shared" si="76"/>
        <v>0</v>
      </c>
      <c r="J186" s="50" t="str">
        <f t="shared" si="72"/>
        <v>-</v>
      </c>
    </row>
    <row r="187" spans="1:10" ht="12.75" customHeight="1" x14ac:dyDescent="0.2">
      <c r="A187" s="25">
        <v>4</v>
      </c>
      <c r="B187" s="26" t="s">
        <v>366</v>
      </c>
      <c r="C187" s="35" t="s">
        <v>367</v>
      </c>
      <c r="D187" s="3">
        <f t="shared" ref="D187:I187" si="77">D188+D200+D233+D237+D239</f>
        <v>0</v>
      </c>
      <c r="E187" s="3">
        <f t="shared" si="77"/>
        <v>60223.19</v>
      </c>
      <c r="F187" s="3">
        <f t="shared" si="77"/>
        <v>0</v>
      </c>
      <c r="G187" s="3">
        <f t="shared" si="77"/>
        <v>10627.61</v>
      </c>
      <c r="H187" s="3">
        <f t="shared" si="77"/>
        <v>0</v>
      </c>
      <c r="I187" s="3">
        <f t="shared" si="77"/>
        <v>70850.8</v>
      </c>
      <c r="J187" s="50" t="str">
        <f t="shared" si="72"/>
        <v>-</v>
      </c>
    </row>
    <row r="188" spans="1:10" x14ac:dyDescent="0.2">
      <c r="A188" s="25">
        <v>41</v>
      </c>
      <c r="B188" s="26" t="s">
        <v>368</v>
      </c>
      <c r="C188" s="35" t="s">
        <v>369</v>
      </c>
      <c r="D188" s="3">
        <f t="shared" ref="D188:I188" si="78">D189+D193</f>
        <v>0</v>
      </c>
      <c r="E188" s="3">
        <f t="shared" si="78"/>
        <v>0</v>
      </c>
      <c r="F188" s="3">
        <f t="shared" si="78"/>
        <v>0</v>
      </c>
      <c r="G188" s="3">
        <f t="shared" si="78"/>
        <v>0</v>
      </c>
      <c r="H188" s="3">
        <f t="shared" si="78"/>
        <v>0</v>
      </c>
      <c r="I188" s="3">
        <f t="shared" si="78"/>
        <v>0</v>
      </c>
      <c r="J188" s="50" t="str">
        <f t="shared" si="72"/>
        <v>-</v>
      </c>
    </row>
    <row r="189" spans="1:10" ht="12.75" customHeight="1" x14ac:dyDescent="0.2">
      <c r="A189" s="36">
        <v>411</v>
      </c>
      <c r="B189" s="38" t="s">
        <v>370</v>
      </c>
      <c r="C189" s="35" t="s">
        <v>371</v>
      </c>
      <c r="D189" s="3">
        <f t="shared" ref="D189:I189" si="79">SUM(D190:D192)</f>
        <v>0</v>
      </c>
      <c r="E189" s="3">
        <f t="shared" si="79"/>
        <v>0</v>
      </c>
      <c r="F189" s="3">
        <f t="shared" si="79"/>
        <v>0</v>
      </c>
      <c r="G189" s="3">
        <f t="shared" si="79"/>
        <v>0</v>
      </c>
      <c r="H189" s="3">
        <f t="shared" si="79"/>
        <v>0</v>
      </c>
      <c r="I189" s="3">
        <f t="shared" si="79"/>
        <v>0</v>
      </c>
      <c r="J189" s="50" t="str">
        <f t="shared" si="72"/>
        <v>-</v>
      </c>
    </row>
    <row r="190" spans="1:10" ht="12.75" customHeight="1" x14ac:dyDescent="0.2">
      <c r="A190" s="36">
        <v>4111</v>
      </c>
      <c r="B190" s="38" t="s">
        <v>372</v>
      </c>
      <c r="C190" s="35" t="s">
        <v>373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0">D190+F190</f>
        <v>0</v>
      </c>
      <c r="I190" s="12">
        <f t="shared" si="80"/>
        <v>0</v>
      </c>
      <c r="J190" s="50" t="str">
        <f t="shared" si="72"/>
        <v>-</v>
      </c>
    </row>
    <row r="191" spans="1:10" ht="12.75" customHeight="1" x14ac:dyDescent="0.2">
      <c r="A191" s="36">
        <v>4112</v>
      </c>
      <c r="B191" s="38" t="s">
        <v>374</v>
      </c>
      <c r="C191" s="35" t="s">
        <v>375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0"/>
        <v>0</v>
      </c>
      <c r="I191" s="12">
        <f t="shared" si="80"/>
        <v>0</v>
      </c>
      <c r="J191" s="50" t="str">
        <f t="shared" si="72"/>
        <v>-</v>
      </c>
    </row>
    <row r="192" spans="1:10" ht="12.75" customHeight="1" x14ac:dyDescent="0.2">
      <c r="A192" s="36">
        <v>4113</v>
      </c>
      <c r="B192" s="38" t="s">
        <v>376</v>
      </c>
      <c r="C192" s="35" t="s">
        <v>377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0"/>
        <v>0</v>
      </c>
      <c r="I192" s="12">
        <f t="shared" si="80"/>
        <v>0</v>
      </c>
      <c r="J192" s="50" t="str">
        <f t="shared" si="72"/>
        <v>-</v>
      </c>
    </row>
    <row r="193" spans="1:10" ht="12.75" customHeight="1" x14ac:dyDescent="0.2">
      <c r="A193" s="36">
        <v>412</v>
      </c>
      <c r="B193" s="38" t="s">
        <v>378</v>
      </c>
      <c r="C193" s="35" t="s">
        <v>379</v>
      </c>
      <c r="D193" s="3">
        <f t="shared" ref="D193:I193" si="81">SUM(D194:D199)</f>
        <v>0</v>
      </c>
      <c r="E193" s="3">
        <f t="shared" si="81"/>
        <v>0</v>
      </c>
      <c r="F193" s="3">
        <f t="shared" si="81"/>
        <v>0</v>
      </c>
      <c r="G193" s="3">
        <f t="shared" si="81"/>
        <v>0</v>
      </c>
      <c r="H193" s="3">
        <f t="shared" si="81"/>
        <v>0</v>
      </c>
      <c r="I193" s="3">
        <f t="shared" si="81"/>
        <v>0</v>
      </c>
      <c r="J193" s="50" t="str">
        <f t="shared" si="72"/>
        <v>-</v>
      </c>
    </row>
    <row r="194" spans="1:10" ht="12.75" customHeight="1" x14ac:dyDescent="0.2">
      <c r="A194" s="36">
        <v>4121</v>
      </c>
      <c r="B194" s="38" t="s">
        <v>380</v>
      </c>
      <c r="C194" s="35" t="s">
        <v>381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2">D194+F194</f>
        <v>0</v>
      </c>
      <c r="I194" s="12">
        <f t="shared" si="82"/>
        <v>0</v>
      </c>
      <c r="J194" s="50" t="str">
        <f t="shared" si="72"/>
        <v>-</v>
      </c>
    </row>
    <row r="195" spans="1:10" ht="12.75" customHeight="1" x14ac:dyDescent="0.2">
      <c r="A195" s="36">
        <v>4122</v>
      </c>
      <c r="B195" s="38" t="s">
        <v>382</v>
      </c>
      <c r="C195" s="35" t="s">
        <v>383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2"/>
        <v>0</v>
      </c>
      <c r="I195" s="12">
        <f t="shared" si="82"/>
        <v>0</v>
      </c>
      <c r="J195" s="50" t="str">
        <f t="shared" si="72"/>
        <v>-</v>
      </c>
    </row>
    <row r="196" spans="1:10" ht="12.75" customHeight="1" x14ac:dyDescent="0.2">
      <c r="A196" s="36">
        <v>4123</v>
      </c>
      <c r="B196" s="38" t="s">
        <v>384</v>
      </c>
      <c r="C196" s="35" t="s">
        <v>385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2"/>
        <v>0</v>
      </c>
      <c r="I196" s="12">
        <f t="shared" si="82"/>
        <v>0</v>
      </c>
      <c r="J196" s="50" t="str">
        <f t="shared" si="72"/>
        <v>-</v>
      </c>
    </row>
    <row r="197" spans="1:10" ht="12.75" customHeight="1" x14ac:dyDescent="0.2">
      <c r="A197" s="36">
        <v>4124</v>
      </c>
      <c r="B197" s="38" t="s">
        <v>386</v>
      </c>
      <c r="C197" s="35" t="s">
        <v>387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2"/>
        <v>0</v>
      </c>
      <c r="I197" s="12">
        <f t="shared" si="82"/>
        <v>0</v>
      </c>
      <c r="J197" s="50" t="str">
        <f t="shared" si="72"/>
        <v>-</v>
      </c>
    </row>
    <row r="198" spans="1:10" ht="12.75" customHeight="1" x14ac:dyDescent="0.2">
      <c r="A198" s="36">
        <v>4125</v>
      </c>
      <c r="B198" s="38" t="s">
        <v>388</v>
      </c>
      <c r="C198" s="35" t="s">
        <v>389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2"/>
        <v>0</v>
      </c>
      <c r="I198" s="12">
        <f t="shared" si="82"/>
        <v>0</v>
      </c>
      <c r="J198" s="50" t="str">
        <f t="shared" si="72"/>
        <v>-</v>
      </c>
    </row>
    <row r="199" spans="1:10" ht="12.75" customHeight="1" x14ac:dyDescent="0.2">
      <c r="A199" s="36">
        <v>4126</v>
      </c>
      <c r="B199" s="38" t="s">
        <v>390</v>
      </c>
      <c r="C199" s="35" t="s">
        <v>391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2"/>
        <v>0</v>
      </c>
      <c r="I199" s="12">
        <f t="shared" si="82"/>
        <v>0</v>
      </c>
      <c r="J199" s="50" t="str">
        <f t="shared" si="72"/>
        <v>-</v>
      </c>
    </row>
    <row r="200" spans="1:10" ht="24" x14ac:dyDescent="0.2">
      <c r="A200" s="36">
        <v>42</v>
      </c>
      <c r="B200" s="39" t="s">
        <v>392</v>
      </c>
      <c r="C200" s="35" t="s">
        <v>393</v>
      </c>
      <c r="D200" s="3">
        <f t="shared" ref="D200:I200" si="83">D201+D206+D215+D220+D225+D228</f>
        <v>0</v>
      </c>
      <c r="E200" s="3">
        <f t="shared" si="83"/>
        <v>60223.19</v>
      </c>
      <c r="F200" s="3">
        <f t="shared" si="83"/>
        <v>0</v>
      </c>
      <c r="G200" s="3">
        <f t="shared" si="83"/>
        <v>10627.61</v>
      </c>
      <c r="H200" s="3">
        <f t="shared" si="83"/>
        <v>0</v>
      </c>
      <c r="I200" s="3">
        <f t="shared" si="83"/>
        <v>70850.8</v>
      </c>
      <c r="J200" s="50" t="str">
        <f t="shared" si="72"/>
        <v>-</v>
      </c>
    </row>
    <row r="201" spans="1:10" ht="12.75" customHeight="1" x14ac:dyDescent="0.2">
      <c r="A201" s="36">
        <v>421</v>
      </c>
      <c r="B201" s="38" t="s">
        <v>394</v>
      </c>
      <c r="C201" s="35" t="s">
        <v>395</v>
      </c>
      <c r="D201" s="3">
        <f t="shared" ref="D201:I201" si="84">SUM(D202:D205)</f>
        <v>0</v>
      </c>
      <c r="E201" s="3">
        <f t="shared" si="84"/>
        <v>0</v>
      </c>
      <c r="F201" s="3">
        <f t="shared" si="84"/>
        <v>0</v>
      </c>
      <c r="G201" s="3">
        <f t="shared" si="84"/>
        <v>0</v>
      </c>
      <c r="H201" s="3">
        <f t="shared" si="84"/>
        <v>0</v>
      </c>
      <c r="I201" s="3">
        <f t="shared" si="84"/>
        <v>0</v>
      </c>
      <c r="J201" s="50" t="str">
        <f t="shared" si="72"/>
        <v>-</v>
      </c>
    </row>
    <row r="202" spans="1:10" ht="12.75" customHeight="1" x14ac:dyDescent="0.2">
      <c r="A202" s="36">
        <v>4211</v>
      </c>
      <c r="B202" s="38" t="s">
        <v>396</v>
      </c>
      <c r="C202" s="35" t="s">
        <v>397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5">D202+F202</f>
        <v>0</v>
      </c>
      <c r="I202" s="12">
        <f t="shared" si="85"/>
        <v>0</v>
      </c>
      <c r="J202" s="50" t="str">
        <f t="shared" si="72"/>
        <v>-</v>
      </c>
    </row>
    <row r="203" spans="1:10" ht="12.75" customHeight="1" x14ac:dyDescent="0.2">
      <c r="A203" s="36">
        <v>4212</v>
      </c>
      <c r="B203" s="38" t="s">
        <v>398</v>
      </c>
      <c r="C203" s="35" t="s">
        <v>399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5"/>
        <v>0</v>
      </c>
      <c r="I203" s="12">
        <f t="shared" si="85"/>
        <v>0</v>
      </c>
      <c r="J203" s="50" t="str">
        <f t="shared" si="72"/>
        <v>-</v>
      </c>
    </row>
    <row r="204" spans="1:10" ht="12.75" customHeight="1" x14ac:dyDescent="0.2">
      <c r="A204" s="36">
        <v>4213</v>
      </c>
      <c r="B204" s="38" t="s">
        <v>400</v>
      </c>
      <c r="C204" s="35" t="s">
        <v>401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5"/>
        <v>0</v>
      </c>
      <c r="I204" s="12">
        <f t="shared" si="85"/>
        <v>0</v>
      </c>
      <c r="J204" s="50" t="str">
        <f t="shared" si="72"/>
        <v>-</v>
      </c>
    </row>
    <row r="205" spans="1:10" ht="12.75" customHeight="1" x14ac:dyDescent="0.2">
      <c r="A205" s="36">
        <v>4214</v>
      </c>
      <c r="B205" s="38" t="s">
        <v>402</v>
      </c>
      <c r="C205" s="35" t="s">
        <v>403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5"/>
        <v>0</v>
      </c>
      <c r="I205" s="12">
        <f t="shared" si="85"/>
        <v>0</v>
      </c>
      <c r="J205" s="50" t="str">
        <f t="shared" si="72"/>
        <v>-</v>
      </c>
    </row>
    <row r="206" spans="1:10" ht="12.75" customHeight="1" x14ac:dyDescent="0.2">
      <c r="A206" s="36">
        <v>422</v>
      </c>
      <c r="B206" s="38" t="s">
        <v>404</v>
      </c>
      <c r="C206" s="35" t="s">
        <v>405</v>
      </c>
      <c r="D206" s="3">
        <f t="shared" ref="D206:I206" si="86">SUM(D207:D214)</f>
        <v>0</v>
      </c>
      <c r="E206" s="3">
        <f t="shared" si="86"/>
        <v>33860.19</v>
      </c>
      <c r="F206" s="3">
        <f t="shared" si="86"/>
        <v>0</v>
      </c>
      <c r="G206" s="3">
        <f t="shared" si="86"/>
        <v>5975.32</v>
      </c>
      <c r="H206" s="3">
        <f t="shared" si="86"/>
        <v>0</v>
      </c>
      <c r="I206" s="3">
        <f t="shared" si="86"/>
        <v>39835.51</v>
      </c>
      <c r="J206" s="50" t="str">
        <f t="shared" si="72"/>
        <v>-</v>
      </c>
    </row>
    <row r="207" spans="1:10" ht="12.75" customHeight="1" x14ac:dyDescent="0.2">
      <c r="A207" s="36">
        <v>4221</v>
      </c>
      <c r="B207" s="38" t="s">
        <v>406</v>
      </c>
      <c r="C207" s="35" t="s">
        <v>407</v>
      </c>
      <c r="D207" s="84">
        <f>SUM('510:816'!D207)</f>
        <v>0</v>
      </c>
      <c r="E207" s="84">
        <f>SUM('510:816'!E207)</f>
        <v>33860.19</v>
      </c>
      <c r="F207" s="84">
        <f>'Nacionalno sufinanciranje'!D207</f>
        <v>0</v>
      </c>
      <c r="G207" s="84">
        <f>'Nacionalno sufinanciranje'!E207</f>
        <v>5975.32</v>
      </c>
      <c r="H207" s="12">
        <f t="shared" ref="H207:I214" si="87">D207+F207</f>
        <v>0</v>
      </c>
      <c r="I207" s="12">
        <f t="shared" si="87"/>
        <v>39835.51</v>
      </c>
      <c r="J207" s="50" t="str">
        <f t="shared" si="72"/>
        <v>-</v>
      </c>
    </row>
    <row r="208" spans="1:10" ht="12.75" customHeight="1" x14ac:dyDescent="0.2">
      <c r="A208" s="36">
        <v>4222</v>
      </c>
      <c r="B208" s="38" t="s">
        <v>408</v>
      </c>
      <c r="C208" s="35" t="s">
        <v>409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7"/>
        <v>0</v>
      </c>
      <c r="I208" s="12">
        <f t="shared" si="87"/>
        <v>0</v>
      </c>
      <c r="J208" s="50" t="str">
        <f t="shared" si="72"/>
        <v>-</v>
      </c>
    </row>
    <row r="209" spans="1:10" ht="12.75" customHeight="1" x14ac:dyDescent="0.2">
      <c r="A209" s="36">
        <v>4223</v>
      </c>
      <c r="B209" s="38" t="s">
        <v>410</v>
      </c>
      <c r="C209" s="35" t="s">
        <v>411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7"/>
        <v>0</v>
      </c>
      <c r="I209" s="12">
        <f t="shared" si="87"/>
        <v>0</v>
      </c>
      <c r="J209" s="50" t="str">
        <f t="shared" si="72"/>
        <v>-</v>
      </c>
    </row>
    <row r="210" spans="1:10" ht="12.75" customHeight="1" x14ac:dyDescent="0.2">
      <c r="A210" s="36">
        <v>4224</v>
      </c>
      <c r="B210" s="38" t="s">
        <v>412</v>
      </c>
      <c r="C210" s="35" t="s">
        <v>413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7"/>
        <v>0</v>
      </c>
      <c r="I210" s="12">
        <f t="shared" si="87"/>
        <v>0</v>
      </c>
      <c r="J210" s="50" t="str">
        <f t="shared" si="72"/>
        <v>-</v>
      </c>
    </row>
    <row r="211" spans="1:10" ht="12.75" customHeight="1" x14ac:dyDescent="0.2">
      <c r="A211" s="31">
        <v>4225</v>
      </c>
      <c r="B211" s="32" t="s">
        <v>414</v>
      </c>
      <c r="C211" s="33" t="s">
        <v>415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7"/>
        <v>0</v>
      </c>
      <c r="I211" s="11">
        <f t="shared" si="87"/>
        <v>0</v>
      </c>
      <c r="J211" s="50" t="str">
        <f t="shared" si="72"/>
        <v>-</v>
      </c>
    </row>
    <row r="212" spans="1:10" ht="12.75" customHeight="1" x14ac:dyDescent="0.2">
      <c r="A212" s="36">
        <v>4226</v>
      </c>
      <c r="B212" s="38" t="s">
        <v>416</v>
      </c>
      <c r="C212" s="35" t="s">
        <v>417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7"/>
        <v>0</v>
      </c>
      <c r="I212" s="12">
        <f t="shared" si="87"/>
        <v>0</v>
      </c>
      <c r="J212" s="50" t="str">
        <f t="shared" si="72"/>
        <v>-</v>
      </c>
    </row>
    <row r="213" spans="1:10" ht="12.75" customHeight="1" x14ac:dyDescent="0.2">
      <c r="A213" s="36">
        <v>4227</v>
      </c>
      <c r="B213" s="39" t="s">
        <v>418</v>
      </c>
      <c r="C213" s="35" t="s">
        <v>419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7"/>
        <v>0</v>
      </c>
      <c r="I213" s="12">
        <f t="shared" si="87"/>
        <v>0</v>
      </c>
      <c r="J213" s="50" t="str">
        <f t="shared" si="72"/>
        <v>-</v>
      </c>
    </row>
    <row r="214" spans="1:10" ht="12.75" customHeight="1" x14ac:dyDescent="0.2">
      <c r="A214" s="36" t="s">
        <v>420</v>
      </c>
      <c r="B214" s="39" t="s">
        <v>421</v>
      </c>
      <c r="C214" s="35" t="s">
        <v>420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7"/>
        <v>0</v>
      </c>
      <c r="I214" s="12">
        <f t="shared" si="87"/>
        <v>0</v>
      </c>
      <c r="J214" s="50" t="str">
        <f t="shared" si="72"/>
        <v>-</v>
      </c>
    </row>
    <row r="215" spans="1:10" ht="12.75" customHeight="1" x14ac:dyDescent="0.2">
      <c r="A215" s="36">
        <v>423</v>
      </c>
      <c r="B215" s="38" t="s">
        <v>422</v>
      </c>
      <c r="C215" s="35" t="s">
        <v>423</v>
      </c>
      <c r="D215" s="3">
        <f t="shared" ref="D215:I215" si="88">SUM(D216:D219)</f>
        <v>0</v>
      </c>
      <c r="E215" s="3">
        <f t="shared" si="88"/>
        <v>26363</v>
      </c>
      <c r="F215" s="3">
        <f t="shared" si="88"/>
        <v>0</v>
      </c>
      <c r="G215" s="3">
        <f t="shared" si="88"/>
        <v>4652.29</v>
      </c>
      <c r="H215" s="3">
        <f t="shared" si="88"/>
        <v>0</v>
      </c>
      <c r="I215" s="3">
        <f t="shared" si="88"/>
        <v>31015.29</v>
      </c>
      <c r="J215" s="50" t="str">
        <f t="shared" si="72"/>
        <v>-</v>
      </c>
    </row>
    <row r="216" spans="1:10" ht="12.75" customHeight="1" x14ac:dyDescent="0.2">
      <c r="A216" s="36">
        <v>4231</v>
      </c>
      <c r="B216" s="38" t="s">
        <v>424</v>
      </c>
      <c r="C216" s="35" t="s">
        <v>425</v>
      </c>
      <c r="D216" s="84">
        <f>SUM('510:816'!D216)</f>
        <v>0</v>
      </c>
      <c r="E216" s="84">
        <f>SUM('510:816'!E216)</f>
        <v>26363</v>
      </c>
      <c r="F216" s="84">
        <f>'Nacionalno sufinanciranje'!D216</f>
        <v>0</v>
      </c>
      <c r="G216" s="84">
        <f>'Nacionalno sufinanciranje'!E216</f>
        <v>4652.29</v>
      </c>
      <c r="H216" s="12">
        <f t="shared" ref="H216:I219" si="89">D216+F216</f>
        <v>0</v>
      </c>
      <c r="I216" s="12">
        <f t="shared" si="89"/>
        <v>31015.29</v>
      </c>
      <c r="J216" s="50" t="str">
        <f t="shared" si="72"/>
        <v>-</v>
      </c>
    </row>
    <row r="217" spans="1:10" ht="12.75" customHeight="1" x14ac:dyDescent="0.2">
      <c r="A217" s="36">
        <v>4232</v>
      </c>
      <c r="B217" s="38" t="s">
        <v>426</v>
      </c>
      <c r="C217" s="35" t="s">
        <v>427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9"/>
        <v>0</v>
      </c>
      <c r="I217" s="12">
        <f t="shared" si="89"/>
        <v>0</v>
      </c>
      <c r="J217" s="50" t="str">
        <f t="shared" si="72"/>
        <v>-</v>
      </c>
    </row>
    <row r="218" spans="1:10" ht="12.75" customHeight="1" x14ac:dyDescent="0.2">
      <c r="A218" s="36">
        <v>4233</v>
      </c>
      <c r="B218" s="38" t="s">
        <v>428</v>
      </c>
      <c r="C218" s="35" t="s">
        <v>429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9"/>
        <v>0</v>
      </c>
      <c r="I218" s="12">
        <f t="shared" si="89"/>
        <v>0</v>
      </c>
      <c r="J218" s="50" t="str">
        <f t="shared" si="72"/>
        <v>-</v>
      </c>
    </row>
    <row r="219" spans="1:10" ht="12.75" customHeight="1" x14ac:dyDescent="0.2">
      <c r="A219" s="36">
        <v>4234</v>
      </c>
      <c r="B219" s="39" t="s">
        <v>430</v>
      </c>
      <c r="C219" s="35" t="s">
        <v>431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9"/>
        <v>0</v>
      </c>
      <c r="I219" s="12">
        <f t="shared" si="89"/>
        <v>0</v>
      </c>
      <c r="J219" s="50" t="str">
        <f t="shared" si="72"/>
        <v>-</v>
      </c>
    </row>
    <row r="220" spans="1:10" x14ac:dyDescent="0.2">
      <c r="A220" s="36">
        <v>424</v>
      </c>
      <c r="B220" s="38" t="s">
        <v>432</v>
      </c>
      <c r="C220" s="35" t="s">
        <v>433</v>
      </c>
      <c r="D220" s="3">
        <f t="shared" ref="D220:I220" si="90">SUM(D221:D224)</f>
        <v>0</v>
      </c>
      <c r="E220" s="3">
        <f t="shared" si="90"/>
        <v>0</v>
      </c>
      <c r="F220" s="3">
        <f t="shared" si="90"/>
        <v>0</v>
      </c>
      <c r="G220" s="3">
        <f t="shared" si="90"/>
        <v>0</v>
      </c>
      <c r="H220" s="3">
        <f t="shared" si="90"/>
        <v>0</v>
      </c>
      <c r="I220" s="3">
        <f t="shared" si="90"/>
        <v>0</v>
      </c>
      <c r="J220" s="50" t="str">
        <f t="shared" si="72"/>
        <v>-</v>
      </c>
    </row>
    <row r="221" spans="1:10" ht="12.75" customHeight="1" x14ac:dyDescent="0.2">
      <c r="A221" s="36">
        <v>4241</v>
      </c>
      <c r="B221" s="38" t="s">
        <v>434</v>
      </c>
      <c r="C221" s="35" t="s">
        <v>435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1">D221+F221</f>
        <v>0</v>
      </c>
      <c r="I221" s="12">
        <f t="shared" si="91"/>
        <v>0</v>
      </c>
      <c r="J221" s="50" t="str">
        <f t="shared" si="72"/>
        <v>-</v>
      </c>
    </row>
    <row r="222" spans="1:10" ht="12.75" customHeight="1" x14ac:dyDescent="0.2">
      <c r="A222" s="36">
        <v>4242</v>
      </c>
      <c r="B222" s="38" t="s">
        <v>436</v>
      </c>
      <c r="C222" s="35" t="s">
        <v>437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1"/>
        <v>0</v>
      </c>
      <c r="I222" s="12">
        <f t="shared" si="91"/>
        <v>0</v>
      </c>
      <c r="J222" s="50" t="str">
        <f t="shared" si="72"/>
        <v>-</v>
      </c>
    </row>
    <row r="223" spans="1:10" ht="12.75" customHeight="1" x14ac:dyDescent="0.2">
      <c r="A223" s="36">
        <v>4243</v>
      </c>
      <c r="B223" s="38" t="s">
        <v>438</v>
      </c>
      <c r="C223" s="35" t="s">
        <v>439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1"/>
        <v>0</v>
      </c>
      <c r="I223" s="12">
        <f t="shared" si="91"/>
        <v>0</v>
      </c>
      <c r="J223" s="50" t="str">
        <f t="shared" si="72"/>
        <v>-</v>
      </c>
    </row>
    <row r="224" spans="1:10" ht="12.75" customHeight="1" x14ac:dyDescent="0.2">
      <c r="A224" s="36">
        <v>4244</v>
      </c>
      <c r="B224" s="38" t="s">
        <v>440</v>
      </c>
      <c r="C224" s="35" t="s">
        <v>441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1"/>
        <v>0</v>
      </c>
      <c r="I224" s="12">
        <f t="shared" si="91"/>
        <v>0</v>
      </c>
      <c r="J224" s="50" t="str">
        <f t="shared" si="72"/>
        <v>-</v>
      </c>
    </row>
    <row r="225" spans="1:10" ht="12.75" customHeight="1" x14ac:dyDescent="0.2">
      <c r="A225" s="36">
        <v>425</v>
      </c>
      <c r="B225" s="38" t="s">
        <v>442</v>
      </c>
      <c r="C225" s="35" t="s">
        <v>443</v>
      </c>
      <c r="D225" s="3">
        <f t="shared" ref="D225:I225" si="92">SUM(D226:D227)</f>
        <v>0</v>
      </c>
      <c r="E225" s="3">
        <f t="shared" si="92"/>
        <v>0</v>
      </c>
      <c r="F225" s="3">
        <f t="shared" si="92"/>
        <v>0</v>
      </c>
      <c r="G225" s="3">
        <f t="shared" si="92"/>
        <v>0</v>
      </c>
      <c r="H225" s="3">
        <f t="shared" si="92"/>
        <v>0</v>
      </c>
      <c r="I225" s="3">
        <f t="shared" si="92"/>
        <v>0</v>
      </c>
      <c r="J225" s="50" t="str">
        <f t="shared" si="72"/>
        <v>-</v>
      </c>
    </row>
    <row r="226" spans="1:10" ht="12.75" customHeight="1" x14ac:dyDescent="0.2">
      <c r="A226" s="36">
        <v>4251</v>
      </c>
      <c r="B226" s="38" t="s">
        <v>444</v>
      </c>
      <c r="C226" s="35" t="s">
        <v>445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2"/>
        <v>-</v>
      </c>
    </row>
    <row r="227" spans="1:10" ht="12.75" customHeight="1" x14ac:dyDescent="0.2">
      <c r="A227" s="36">
        <v>4252</v>
      </c>
      <c r="B227" s="38" t="s">
        <v>446</v>
      </c>
      <c r="C227" s="35" t="s">
        <v>447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2"/>
        <v>-</v>
      </c>
    </row>
    <row r="228" spans="1:10" ht="12.75" customHeight="1" x14ac:dyDescent="0.2">
      <c r="A228" s="36">
        <v>426</v>
      </c>
      <c r="B228" s="38" t="s">
        <v>448</v>
      </c>
      <c r="C228" s="35" t="s">
        <v>449</v>
      </c>
      <c r="D228" s="3">
        <f t="shared" ref="D228:I228" si="93">SUM(D229:D232)</f>
        <v>0</v>
      </c>
      <c r="E228" s="3">
        <f t="shared" si="93"/>
        <v>0</v>
      </c>
      <c r="F228" s="3">
        <f t="shared" si="93"/>
        <v>0</v>
      </c>
      <c r="G228" s="3">
        <f t="shared" si="93"/>
        <v>0</v>
      </c>
      <c r="H228" s="3">
        <f t="shared" si="93"/>
        <v>0</v>
      </c>
      <c r="I228" s="3">
        <f t="shared" si="93"/>
        <v>0</v>
      </c>
      <c r="J228" s="50" t="str">
        <f t="shared" si="72"/>
        <v>-</v>
      </c>
    </row>
    <row r="229" spans="1:10" ht="12.75" customHeight="1" x14ac:dyDescent="0.2">
      <c r="A229" s="36">
        <v>4261</v>
      </c>
      <c r="B229" s="38" t="s">
        <v>450</v>
      </c>
      <c r="C229" s="35" t="s">
        <v>451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4">D229+F229</f>
        <v>0</v>
      </c>
      <c r="I229" s="12">
        <f t="shared" si="94"/>
        <v>0</v>
      </c>
      <c r="J229" s="50" t="str">
        <f t="shared" si="72"/>
        <v>-</v>
      </c>
    </row>
    <row r="230" spans="1:10" ht="12.75" customHeight="1" x14ac:dyDescent="0.2">
      <c r="A230" s="36">
        <v>4262</v>
      </c>
      <c r="B230" s="38" t="s">
        <v>452</v>
      </c>
      <c r="C230" s="35" t="s">
        <v>453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94"/>
        <v>0</v>
      </c>
      <c r="I230" s="12">
        <f t="shared" si="94"/>
        <v>0</v>
      </c>
      <c r="J230" s="50" t="str">
        <f t="shared" si="72"/>
        <v>-</v>
      </c>
    </row>
    <row r="231" spans="1:10" ht="12.75" customHeight="1" x14ac:dyDescent="0.2">
      <c r="A231" s="36">
        <v>4263</v>
      </c>
      <c r="B231" s="38" t="s">
        <v>454</v>
      </c>
      <c r="C231" s="35" t="s">
        <v>455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4"/>
        <v>0</v>
      </c>
      <c r="I231" s="12">
        <f t="shared" si="94"/>
        <v>0</v>
      </c>
      <c r="J231" s="50" t="str">
        <f t="shared" si="72"/>
        <v>-</v>
      </c>
    </row>
    <row r="232" spans="1:10" ht="12.75" customHeight="1" x14ac:dyDescent="0.2">
      <c r="A232" s="36">
        <v>4264</v>
      </c>
      <c r="B232" s="38" t="s">
        <v>456</v>
      </c>
      <c r="C232" s="35" t="s">
        <v>457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4"/>
        <v>0</v>
      </c>
      <c r="I232" s="12">
        <f t="shared" si="94"/>
        <v>0</v>
      </c>
      <c r="J232" s="50" t="str">
        <f t="shared" si="72"/>
        <v>-</v>
      </c>
    </row>
    <row r="233" spans="1:10" ht="24" x14ac:dyDescent="0.2">
      <c r="A233" s="36">
        <v>43</v>
      </c>
      <c r="B233" s="38" t="s">
        <v>458</v>
      </c>
      <c r="C233" s="35" t="s">
        <v>459</v>
      </c>
      <c r="D233" s="3">
        <f t="shared" ref="D233:I233" si="95">D234</f>
        <v>0</v>
      </c>
      <c r="E233" s="3">
        <f t="shared" si="95"/>
        <v>0</v>
      </c>
      <c r="F233" s="3">
        <f t="shared" si="95"/>
        <v>0</v>
      </c>
      <c r="G233" s="3">
        <f t="shared" si="95"/>
        <v>0</v>
      </c>
      <c r="H233" s="3">
        <f t="shared" si="95"/>
        <v>0</v>
      </c>
      <c r="I233" s="3">
        <f t="shared" si="95"/>
        <v>0</v>
      </c>
      <c r="J233" s="50" t="str">
        <f t="shared" si="72"/>
        <v>-</v>
      </c>
    </row>
    <row r="234" spans="1:10" ht="12.75" customHeight="1" x14ac:dyDescent="0.2">
      <c r="A234" s="36">
        <v>431</v>
      </c>
      <c r="B234" s="38" t="s">
        <v>460</v>
      </c>
      <c r="C234" s="35" t="s">
        <v>461</v>
      </c>
      <c r="D234" s="3">
        <f t="shared" ref="D234:I234" si="96">SUM(D235:D236)</f>
        <v>0</v>
      </c>
      <c r="E234" s="3">
        <f t="shared" si="96"/>
        <v>0</v>
      </c>
      <c r="F234" s="3">
        <f t="shared" si="96"/>
        <v>0</v>
      </c>
      <c r="G234" s="3">
        <f t="shared" si="96"/>
        <v>0</v>
      </c>
      <c r="H234" s="3">
        <f t="shared" si="96"/>
        <v>0</v>
      </c>
      <c r="I234" s="3">
        <f t="shared" si="96"/>
        <v>0</v>
      </c>
      <c r="J234" s="50" t="str">
        <f t="shared" si="72"/>
        <v>-</v>
      </c>
    </row>
    <row r="235" spans="1:10" ht="12.75" customHeight="1" x14ac:dyDescent="0.2">
      <c r="A235" s="36">
        <v>4311</v>
      </c>
      <c r="B235" s="38" t="s">
        <v>462</v>
      </c>
      <c r="C235" s="35" t="s">
        <v>463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2"/>
        <v>-</v>
      </c>
    </row>
    <row r="236" spans="1:10" ht="12.75" customHeight="1" x14ac:dyDescent="0.2">
      <c r="A236" s="36">
        <v>4312</v>
      </c>
      <c r="B236" s="38" t="s">
        <v>464</v>
      </c>
      <c r="C236" s="35" t="s">
        <v>465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299" si="97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466</v>
      </c>
      <c r="C237" s="35" t="s">
        <v>467</v>
      </c>
      <c r="D237" s="3">
        <f t="shared" ref="D237:I237" si="98">D238</f>
        <v>0</v>
      </c>
      <c r="E237" s="3">
        <f t="shared" si="98"/>
        <v>0</v>
      </c>
      <c r="F237" s="3">
        <f t="shared" si="98"/>
        <v>0</v>
      </c>
      <c r="G237" s="3">
        <f t="shared" si="98"/>
        <v>0</v>
      </c>
      <c r="H237" s="3">
        <f t="shared" si="98"/>
        <v>0</v>
      </c>
      <c r="I237" s="3">
        <f t="shared" si="98"/>
        <v>0</v>
      </c>
      <c r="J237" s="50" t="str">
        <f t="shared" si="97"/>
        <v>-</v>
      </c>
    </row>
    <row r="238" spans="1:10" ht="12.75" customHeight="1" x14ac:dyDescent="0.2">
      <c r="A238" s="36">
        <v>441</v>
      </c>
      <c r="B238" s="38" t="s">
        <v>468</v>
      </c>
      <c r="C238" s="35" t="s">
        <v>469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7"/>
        <v>-</v>
      </c>
    </row>
    <row r="239" spans="1:10" x14ac:dyDescent="0.2">
      <c r="A239" s="36">
        <v>45</v>
      </c>
      <c r="B239" s="38" t="s">
        <v>470</v>
      </c>
      <c r="C239" s="35" t="s">
        <v>471</v>
      </c>
      <c r="D239" s="3">
        <f t="shared" ref="D239:I239" si="99">SUM(D240:D243)</f>
        <v>0</v>
      </c>
      <c r="E239" s="3">
        <f t="shared" si="99"/>
        <v>0</v>
      </c>
      <c r="F239" s="3">
        <f t="shared" si="99"/>
        <v>0</v>
      </c>
      <c r="G239" s="3">
        <f t="shared" si="99"/>
        <v>0</v>
      </c>
      <c r="H239" s="3">
        <f t="shared" si="99"/>
        <v>0</v>
      </c>
      <c r="I239" s="3">
        <f t="shared" si="99"/>
        <v>0</v>
      </c>
      <c r="J239" s="50" t="str">
        <f t="shared" si="97"/>
        <v>-</v>
      </c>
    </row>
    <row r="240" spans="1:10" ht="12.75" customHeight="1" x14ac:dyDescent="0.2">
      <c r="A240" s="36">
        <v>451</v>
      </c>
      <c r="B240" s="38" t="s">
        <v>472</v>
      </c>
      <c r="C240" s="35" t="s">
        <v>473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0">D240+F240</f>
        <v>0</v>
      </c>
      <c r="I240" s="12">
        <f t="shared" si="100"/>
        <v>0</v>
      </c>
      <c r="J240" s="50" t="str">
        <f t="shared" si="97"/>
        <v>-</v>
      </c>
    </row>
    <row r="241" spans="1:10" ht="12.75" customHeight="1" x14ac:dyDescent="0.2">
      <c r="A241" s="36">
        <v>452</v>
      </c>
      <c r="B241" s="38" t="s">
        <v>474</v>
      </c>
      <c r="C241" s="35" t="s">
        <v>475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0"/>
        <v>0</v>
      </c>
      <c r="I241" s="12">
        <f t="shared" si="100"/>
        <v>0</v>
      </c>
      <c r="J241" s="50" t="str">
        <f t="shared" si="97"/>
        <v>-</v>
      </c>
    </row>
    <row r="242" spans="1:10" ht="12.75" customHeight="1" x14ac:dyDescent="0.2">
      <c r="A242" s="36">
        <v>453</v>
      </c>
      <c r="B242" s="38" t="s">
        <v>476</v>
      </c>
      <c r="C242" s="35" t="s">
        <v>477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0"/>
        <v>0</v>
      </c>
      <c r="I242" s="12">
        <f t="shared" si="100"/>
        <v>0</v>
      </c>
      <c r="J242" s="50" t="str">
        <f t="shared" si="97"/>
        <v>-</v>
      </c>
    </row>
    <row r="243" spans="1:10" ht="12.75" customHeight="1" x14ac:dyDescent="0.2">
      <c r="A243" s="36">
        <v>454</v>
      </c>
      <c r="B243" s="38" t="s">
        <v>478</v>
      </c>
      <c r="C243" s="35" t="s">
        <v>479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0"/>
        <v>0</v>
      </c>
      <c r="I243" s="12">
        <f t="shared" si="100"/>
        <v>0</v>
      </c>
      <c r="J243" s="50" t="str">
        <f t="shared" si="97"/>
        <v>-</v>
      </c>
    </row>
    <row r="244" spans="1:10" ht="12.75" customHeight="1" x14ac:dyDescent="0.2">
      <c r="A244" s="25">
        <v>5</v>
      </c>
      <c r="B244" s="26" t="s">
        <v>480</v>
      </c>
      <c r="C244" s="35" t="s">
        <v>481</v>
      </c>
      <c r="D244" s="3">
        <f t="shared" ref="D244:I244" si="101">D245+D274+D287</f>
        <v>0</v>
      </c>
      <c r="E244" s="3">
        <f t="shared" si="101"/>
        <v>0</v>
      </c>
      <c r="F244" s="3">
        <f t="shared" si="101"/>
        <v>0</v>
      </c>
      <c r="G244" s="3">
        <f t="shared" si="101"/>
        <v>0</v>
      </c>
      <c r="H244" s="3">
        <f t="shared" si="101"/>
        <v>0</v>
      </c>
      <c r="I244" s="3">
        <f t="shared" si="101"/>
        <v>0</v>
      </c>
      <c r="J244" s="50" t="str">
        <f t="shared" si="97"/>
        <v>-</v>
      </c>
    </row>
    <row r="245" spans="1:10" ht="24" x14ac:dyDescent="0.2">
      <c r="A245" s="25" t="s">
        <v>482</v>
      </c>
      <c r="B245" s="26" t="s">
        <v>483</v>
      </c>
      <c r="C245" s="35" t="s">
        <v>482</v>
      </c>
      <c r="D245" s="3">
        <f t="shared" ref="D245:I245" si="102">D246+D249+D253+D254+D261+D266</f>
        <v>0</v>
      </c>
      <c r="E245" s="3">
        <f t="shared" si="102"/>
        <v>0</v>
      </c>
      <c r="F245" s="3">
        <f t="shared" si="102"/>
        <v>0</v>
      </c>
      <c r="G245" s="3">
        <f t="shared" si="102"/>
        <v>0</v>
      </c>
      <c r="H245" s="3">
        <f t="shared" si="102"/>
        <v>0</v>
      </c>
      <c r="I245" s="3">
        <f t="shared" si="102"/>
        <v>0</v>
      </c>
      <c r="J245" s="50" t="str">
        <f t="shared" si="97"/>
        <v>-</v>
      </c>
    </row>
    <row r="246" spans="1:10" ht="24" x14ac:dyDescent="0.2">
      <c r="A246" s="36">
        <v>512</v>
      </c>
      <c r="B246" s="39" t="s">
        <v>484</v>
      </c>
      <c r="C246" s="35" t="s">
        <v>485</v>
      </c>
      <c r="D246" s="3">
        <f t="shared" ref="D246:I246" si="103">SUM(D247:D248)</f>
        <v>0</v>
      </c>
      <c r="E246" s="3">
        <f t="shared" si="103"/>
        <v>0</v>
      </c>
      <c r="F246" s="3">
        <f t="shared" si="103"/>
        <v>0</v>
      </c>
      <c r="G246" s="3">
        <f t="shared" si="103"/>
        <v>0</v>
      </c>
      <c r="H246" s="3">
        <f t="shared" si="103"/>
        <v>0</v>
      </c>
      <c r="I246" s="3">
        <f t="shared" si="103"/>
        <v>0</v>
      </c>
      <c r="J246" s="50" t="str">
        <f t="shared" si="97"/>
        <v>-</v>
      </c>
    </row>
    <row r="247" spans="1:10" ht="24" x14ac:dyDescent="0.2">
      <c r="A247" s="36">
        <v>5121</v>
      </c>
      <c r="B247" s="38" t="s">
        <v>486</v>
      </c>
      <c r="C247" s="35" t="s">
        <v>487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7"/>
        <v>-</v>
      </c>
    </row>
    <row r="248" spans="1:10" ht="24" x14ac:dyDescent="0.2">
      <c r="A248" s="36">
        <v>5122</v>
      </c>
      <c r="B248" s="38" t="s">
        <v>488</v>
      </c>
      <c r="C248" s="35" t="s">
        <v>489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7"/>
        <v>-</v>
      </c>
    </row>
    <row r="249" spans="1:10" ht="24" x14ac:dyDescent="0.2">
      <c r="A249" s="36">
        <v>513</v>
      </c>
      <c r="B249" s="38" t="s">
        <v>490</v>
      </c>
      <c r="C249" s="35" t="s">
        <v>491</v>
      </c>
      <c r="D249" s="3">
        <f t="shared" ref="D249:I249" si="104">SUM(D250:D252)</f>
        <v>0</v>
      </c>
      <c r="E249" s="3">
        <f t="shared" si="104"/>
        <v>0</v>
      </c>
      <c r="F249" s="3">
        <f t="shared" si="104"/>
        <v>0</v>
      </c>
      <c r="G249" s="3">
        <f t="shared" si="104"/>
        <v>0</v>
      </c>
      <c r="H249" s="3">
        <f t="shared" si="104"/>
        <v>0</v>
      </c>
      <c r="I249" s="3">
        <f t="shared" si="104"/>
        <v>0</v>
      </c>
      <c r="J249" s="50" t="str">
        <f t="shared" si="97"/>
        <v>-</v>
      </c>
    </row>
    <row r="250" spans="1:10" ht="12.75" customHeight="1" x14ac:dyDescent="0.2">
      <c r="A250" s="36">
        <v>5132</v>
      </c>
      <c r="B250" s="38" t="s">
        <v>492</v>
      </c>
      <c r="C250" s="35" t="s">
        <v>493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5">D250+F250</f>
        <v>0</v>
      </c>
      <c r="I250" s="12">
        <f t="shared" si="105"/>
        <v>0</v>
      </c>
      <c r="J250" s="50" t="str">
        <f t="shared" si="97"/>
        <v>-</v>
      </c>
    </row>
    <row r="251" spans="1:10" ht="12.75" customHeight="1" x14ac:dyDescent="0.2">
      <c r="A251" s="40">
        <v>5133</v>
      </c>
      <c r="B251" s="38" t="s">
        <v>494</v>
      </c>
      <c r="C251" s="41" t="s">
        <v>495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5"/>
        <v>0</v>
      </c>
      <c r="I251" s="12">
        <f t="shared" si="105"/>
        <v>0</v>
      </c>
      <c r="J251" s="50" t="str">
        <f t="shared" si="97"/>
        <v>-</v>
      </c>
    </row>
    <row r="252" spans="1:10" ht="12.75" customHeight="1" x14ac:dyDescent="0.2">
      <c r="A252" s="40">
        <v>5134</v>
      </c>
      <c r="B252" s="38" t="s">
        <v>496</v>
      </c>
      <c r="C252" s="41" t="s">
        <v>497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5"/>
        <v>0</v>
      </c>
      <c r="I252" s="12">
        <f t="shared" si="105"/>
        <v>0</v>
      </c>
      <c r="J252" s="50" t="str">
        <f t="shared" si="97"/>
        <v>-</v>
      </c>
    </row>
    <row r="253" spans="1:10" ht="12.75" customHeight="1" x14ac:dyDescent="0.2">
      <c r="A253" s="36">
        <v>514</v>
      </c>
      <c r="B253" s="39" t="s">
        <v>498</v>
      </c>
      <c r="C253" s="35" t="s">
        <v>499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5"/>
        <v>0</v>
      </c>
      <c r="I253" s="12">
        <f t="shared" si="105"/>
        <v>0</v>
      </c>
      <c r="J253" s="50" t="str">
        <f t="shared" si="97"/>
        <v>-</v>
      </c>
    </row>
    <row r="254" spans="1:10" ht="24" x14ac:dyDescent="0.2">
      <c r="A254" s="36">
        <v>515</v>
      </c>
      <c r="B254" s="38" t="s">
        <v>500</v>
      </c>
      <c r="C254" s="35" t="s">
        <v>501</v>
      </c>
      <c r="D254" s="3">
        <f t="shared" ref="D254:I254" si="106">SUM(D255:D260)</f>
        <v>0</v>
      </c>
      <c r="E254" s="3">
        <f t="shared" si="106"/>
        <v>0</v>
      </c>
      <c r="F254" s="3">
        <f t="shared" si="106"/>
        <v>0</v>
      </c>
      <c r="G254" s="3">
        <f t="shared" si="106"/>
        <v>0</v>
      </c>
      <c r="H254" s="3">
        <f t="shared" si="106"/>
        <v>0</v>
      </c>
      <c r="I254" s="3">
        <f t="shared" si="106"/>
        <v>0</v>
      </c>
      <c r="J254" s="50" t="str">
        <f t="shared" si="97"/>
        <v>-</v>
      </c>
    </row>
    <row r="255" spans="1:10" ht="12.75" customHeight="1" x14ac:dyDescent="0.2">
      <c r="A255" s="36">
        <v>5153</v>
      </c>
      <c r="B255" s="38" t="s">
        <v>502</v>
      </c>
      <c r="C255" s="35" t="s">
        <v>503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7">D255+F255</f>
        <v>0</v>
      </c>
      <c r="I255" s="12">
        <f t="shared" si="107"/>
        <v>0</v>
      </c>
      <c r="J255" s="50" t="str">
        <f t="shared" si="97"/>
        <v>-</v>
      </c>
    </row>
    <row r="256" spans="1:10" x14ac:dyDescent="0.2">
      <c r="A256" s="36">
        <v>5154</v>
      </c>
      <c r="B256" s="38" t="s">
        <v>504</v>
      </c>
      <c r="C256" s="35" t="s">
        <v>505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7"/>
        <v>0</v>
      </c>
      <c r="I256" s="12">
        <f t="shared" si="107"/>
        <v>0</v>
      </c>
      <c r="J256" s="50" t="str">
        <f t="shared" si="97"/>
        <v>-</v>
      </c>
    </row>
    <row r="257" spans="1:10" ht="24" x14ac:dyDescent="0.2">
      <c r="A257" s="36">
        <v>5155</v>
      </c>
      <c r="B257" s="38" t="s">
        <v>506</v>
      </c>
      <c r="C257" s="35" t="s">
        <v>507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7"/>
        <v>0</v>
      </c>
      <c r="I257" s="12">
        <f t="shared" si="107"/>
        <v>0</v>
      </c>
      <c r="J257" s="50" t="str">
        <f t="shared" si="97"/>
        <v>-</v>
      </c>
    </row>
    <row r="258" spans="1:10" ht="12.75" customHeight="1" x14ac:dyDescent="0.2">
      <c r="A258" s="36">
        <v>5156</v>
      </c>
      <c r="B258" s="38" t="s">
        <v>508</v>
      </c>
      <c r="C258" s="35" t="s">
        <v>509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7"/>
        <v>0</v>
      </c>
      <c r="I258" s="12">
        <f t="shared" si="107"/>
        <v>0</v>
      </c>
      <c r="J258" s="50" t="str">
        <f t="shared" si="97"/>
        <v>-</v>
      </c>
    </row>
    <row r="259" spans="1:10" ht="12.75" customHeight="1" x14ac:dyDescent="0.2">
      <c r="A259" s="36">
        <v>5157</v>
      </c>
      <c r="B259" s="38" t="s">
        <v>510</v>
      </c>
      <c r="C259" s="35" t="s">
        <v>511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7"/>
        <v>0</v>
      </c>
      <c r="I259" s="12">
        <f t="shared" si="107"/>
        <v>0</v>
      </c>
      <c r="J259" s="50" t="str">
        <f t="shared" si="97"/>
        <v>-</v>
      </c>
    </row>
    <row r="260" spans="1:10" ht="12.75" customHeight="1" x14ac:dyDescent="0.2">
      <c r="A260" s="36">
        <v>5158</v>
      </c>
      <c r="B260" s="38" t="s">
        <v>512</v>
      </c>
      <c r="C260" s="35" t="s">
        <v>513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7"/>
        <v>0</v>
      </c>
      <c r="I260" s="12">
        <f t="shared" si="107"/>
        <v>0</v>
      </c>
      <c r="J260" s="50" t="str">
        <f t="shared" si="97"/>
        <v>-</v>
      </c>
    </row>
    <row r="261" spans="1:10" ht="24" x14ac:dyDescent="0.2">
      <c r="A261" s="36">
        <v>516</v>
      </c>
      <c r="B261" s="39" t="s">
        <v>514</v>
      </c>
      <c r="C261" s="35" t="s">
        <v>515</v>
      </c>
      <c r="D261" s="3">
        <f t="shared" ref="D261:I261" si="108">SUM(D262:D265)</f>
        <v>0</v>
      </c>
      <c r="E261" s="3">
        <f t="shared" si="108"/>
        <v>0</v>
      </c>
      <c r="F261" s="3">
        <f t="shared" si="108"/>
        <v>0</v>
      </c>
      <c r="G261" s="3">
        <f t="shared" si="108"/>
        <v>0</v>
      </c>
      <c r="H261" s="3">
        <f t="shared" si="108"/>
        <v>0</v>
      </c>
      <c r="I261" s="3">
        <f t="shared" si="108"/>
        <v>0</v>
      </c>
      <c r="J261" s="50" t="str">
        <f t="shared" si="97"/>
        <v>-</v>
      </c>
    </row>
    <row r="262" spans="1:10" ht="12.75" customHeight="1" x14ac:dyDescent="0.2">
      <c r="A262" s="36">
        <v>5163</v>
      </c>
      <c r="B262" s="38" t="s">
        <v>516</v>
      </c>
      <c r="C262" s="35" t="s">
        <v>517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9">D262+F262</f>
        <v>0</v>
      </c>
      <c r="I262" s="12">
        <f t="shared" si="109"/>
        <v>0</v>
      </c>
      <c r="J262" s="50" t="str">
        <f t="shared" si="97"/>
        <v>-</v>
      </c>
    </row>
    <row r="263" spans="1:10" ht="12.75" customHeight="1" x14ac:dyDescent="0.2">
      <c r="A263" s="36">
        <v>5164</v>
      </c>
      <c r="B263" s="38" t="s">
        <v>518</v>
      </c>
      <c r="C263" s="35" t="s">
        <v>519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9"/>
        <v>0</v>
      </c>
      <c r="I263" s="12">
        <f t="shared" si="109"/>
        <v>0</v>
      </c>
      <c r="J263" s="50" t="str">
        <f t="shared" si="97"/>
        <v>-</v>
      </c>
    </row>
    <row r="264" spans="1:10" ht="12.75" customHeight="1" x14ac:dyDescent="0.2">
      <c r="A264" s="36">
        <v>5165</v>
      </c>
      <c r="B264" s="38" t="s">
        <v>520</v>
      </c>
      <c r="C264" s="35" t="s">
        <v>521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9"/>
        <v>0</v>
      </c>
      <c r="I264" s="12">
        <f t="shared" si="109"/>
        <v>0</v>
      </c>
      <c r="J264" s="50" t="str">
        <f t="shared" si="97"/>
        <v>-</v>
      </c>
    </row>
    <row r="265" spans="1:10" ht="12.75" customHeight="1" x14ac:dyDescent="0.2">
      <c r="A265" s="36">
        <v>5166</v>
      </c>
      <c r="B265" s="38" t="s">
        <v>522</v>
      </c>
      <c r="C265" s="35" t="s">
        <v>523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9"/>
        <v>0</v>
      </c>
      <c r="I265" s="12">
        <f t="shared" si="109"/>
        <v>0</v>
      </c>
      <c r="J265" s="50" t="str">
        <f t="shared" si="97"/>
        <v>-</v>
      </c>
    </row>
    <row r="266" spans="1:10" ht="12.75" customHeight="1" x14ac:dyDescent="0.2">
      <c r="A266" s="36">
        <v>517</v>
      </c>
      <c r="B266" s="38" t="s">
        <v>524</v>
      </c>
      <c r="C266" s="35" t="s">
        <v>525</v>
      </c>
      <c r="D266" s="3">
        <f t="shared" ref="D266:I266" si="110">SUM(D267:D273)</f>
        <v>0</v>
      </c>
      <c r="E266" s="3">
        <f t="shared" si="110"/>
        <v>0</v>
      </c>
      <c r="F266" s="3">
        <f t="shared" si="110"/>
        <v>0</v>
      </c>
      <c r="G266" s="3">
        <f t="shared" si="110"/>
        <v>0</v>
      </c>
      <c r="H266" s="3">
        <f t="shared" si="110"/>
        <v>0</v>
      </c>
      <c r="I266" s="3">
        <f t="shared" si="110"/>
        <v>0</v>
      </c>
      <c r="J266" s="50" t="str">
        <f t="shared" si="97"/>
        <v>-</v>
      </c>
    </row>
    <row r="267" spans="1:10" ht="12.75" customHeight="1" x14ac:dyDescent="0.2">
      <c r="A267" s="36">
        <v>5171</v>
      </c>
      <c r="B267" s="38" t="s">
        <v>526</v>
      </c>
      <c r="C267" s="35" t="s">
        <v>527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1">D267+F267</f>
        <v>0</v>
      </c>
      <c r="I267" s="12">
        <f t="shared" si="111"/>
        <v>0</v>
      </c>
      <c r="J267" s="50" t="str">
        <f t="shared" si="97"/>
        <v>-</v>
      </c>
    </row>
    <row r="268" spans="1:10" ht="12.75" customHeight="1" x14ac:dyDescent="0.2">
      <c r="A268" s="36">
        <v>5172</v>
      </c>
      <c r="B268" s="38" t="s">
        <v>528</v>
      </c>
      <c r="C268" s="35" t="s">
        <v>529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1"/>
        <v>0</v>
      </c>
      <c r="I268" s="12">
        <f t="shared" si="111"/>
        <v>0</v>
      </c>
      <c r="J268" s="50" t="str">
        <f t="shared" si="97"/>
        <v>-</v>
      </c>
    </row>
    <row r="269" spans="1:10" ht="12.75" customHeight="1" x14ac:dyDescent="0.2">
      <c r="A269" s="36">
        <v>5173</v>
      </c>
      <c r="B269" s="38" t="s">
        <v>530</v>
      </c>
      <c r="C269" s="35" t="s">
        <v>531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1"/>
        <v>0</v>
      </c>
      <c r="I269" s="12">
        <f t="shared" si="111"/>
        <v>0</v>
      </c>
      <c r="J269" s="50" t="str">
        <f t="shared" si="97"/>
        <v>-</v>
      </c>
    </row>
    <row r="270" spans="1:10" ht="12.75" customHeight="1" x14ac:dyDescent="0.2">
      <c r="A270" s="36">
        <v>5174</v>
      </c>
      <c r="B270" s="38" t="s">
        <v>532</v>
      </c>
      <c r="C270" s="35" t="s">
        <v>533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1"/>
        <v>0</v>
      </c>
      <c r="I270" s="12">
        <f t="shared" si="111"/>
        <v>0</v>
      </c>
      <c r="J270" s="50" t="str">
        <f t="shared" si="97"/>
        <v>-</v>
      </c>
    </row>
    <row r="271" spans="1:10" ht="12.75" customHeight="1" x14ac:dyDescent="0.2">
      <c r="A271" s="36">
        <v>5175</v>
      </c>
      <c r="B271" s="38" t="s">
        <v>534</v>
      </c>
      <c r="C271" s="35" t="s">
        <v>535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1"/>
        <v>0</v>
      </c>
      <c r="I271" s="12">
        <f t="shared" si="111"/>
        <v>0</v>
      </c>
      <c r="J271" s="50" t="str">
        <f t="shared" si="97"/>
        <v>-</v>
      </c>
    </row>
    <row r="272" spans="1:10" x14ac:dyDescent="0.2">
      <c r="A272" s="31">
        <v>5176</v>
      </c>
      <c r="B272" s="32" t="s">
        <v>536</v>
      </c>
      <c r="C272" s="33" t="s">
        <v>537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1"/>
        <v>0</v>
      </c>
      <c r="I272" s="11">
        <f t="shared" si="111"/>
        <v>0</v>
      </c>
      <c r="J272" s="50" t="str">
        <f t="shared" si="97"/>
        <v>-</v>
      </c>
    </row>
    <row r="273" spans="1:10" x14ac:dyDescent="0.2">
      <c r="A273" s="31">
        <v>5177</v>
      </c>
      <c r="B273" s="37" t="s">
        <v>538</v>
      </c>
      <c r="C273" s="33" t="s">
        <v>539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1"/>
        <v>0</v>
      </c>
      <c r="I273" s="11">
        <f t="shared" si="111"/>
        <v>0</v>
      </c>
      <c r="J273" s="50" t="str">
        <f t="shared" si="97"/>
        <v>-</v>
      </c>
    </row>
    <row r="274" spans="1:10" s="59" customFormat="1" ht="24" x14ac:dyDescent="0.2">
      <c r="A274" s="31">
        <v>53</v>
      </c>
      <c r="B274" s="32" t="s">
        <v>540</v>
      </c>
      <c r="C274" s="33" t="s">
        <v>541</v>
      </c>
      <c r="D274" s="3">
        <f t="shared" ref="D274:I274" si="112">D275+D279+D281+D284</f>
        <v>0</v>
      </c>
      <c r="E274" s="3">
        <f t="shared" si="112"/>
        <v>0</v>
      </c>
      <c r="F274" s="3">
        <f t="shared" si="112"/>
        <v>0</v>
      </c>
      <c r="G274" s="3">
        <f t="shared" si="112"/>
        <v>0</v>
      </c>
      <c r="H274" s="3">
        <f t="shared" si="112"/>
        <v>0</v>
      </c>
      <c r="I274" s="3">
        <f t="shared" si="112"/>
        <v>0</v>
      </c>
      <c r="J274" s="50" t="str">
        <f t="shared" si="97"/>
        <v>-</v>
      </c>
    </row>
    <row r="275" spans="1:10" s="59" customFormat="1" ht="24" x14ac:dyDescent="0.2">
      <c r="A275" s="31">
        <v>531</v>
      </c>
      <c r="B275" s="37" t="s">
        <v>542</v>
      </c>
      <c r="C275" s="33" t="s">
        <v>543</v>
      </c>
      <c r="D275" s="3">
        <f t="shared" ref="D275:I275" si="113">SUM(D276:D278)</f>
        <v>0</v>
      </c>
      <c r="E275" s="3">
        <f t="shared" si="113"/>
        <v>0</v>
      </c>
      <c r="F275" s="3">
        <f t="shared" si="113"/>
        <v>0</v>
      </c>
      <c r="G275" s="3">
        <f t="shared" si="113"/>
        <v>0</v>
      </c>
      <c r="H275" s="3">
        <f t="shared" si="113"/>
        <v>0</v>
      </c>
      <c r="I275" s="3">
        <f t="shared" si="113"/>
        <v>0</v>
      </c>
      <c r="J275" s="50" t="str">
        <f t="shared" si="97"/>
        <v>-</v>
      </c>
    </row>
    <row r="276" spans="1:10" s="59" customFormat="1" ht="12.75" customHeight="1" x14ac:dyDescent="0.2">
      <c r="A276" s="31">
        <v>5312</v>
      </c>
      <c r="B276" s="32" t="s">
        <v>544</v>
      </c>
      <c r="C276" s="33" t="s">
        <v>545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4">D276+F276</f>
        <v>0</v>
      </c>
      <c r="I276" s="11">
        <f t="shared" si="114"/>
        <v>0</v>
      </c>
      <c r="J276" s="50" t="str">
        <f t="shared" si="97"/>
        <v>-</v>
      </c>
    </row>
    <row r="277" spans="1:10" s="59" customFormat="1" ht="12.75" customHeight="1" x14ac:dyDescent="0.2">
      <c r="A277" s="31">
        <v>5313</v>
      </c>
      <c r="B277" s="32" t="s">
        <v>546</v>
      </c>
      <c r="C277" s="33" t="s">
        <v>547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4"/>
        <v>0</v>
      </c>
      <c r="I277" s="11">
        <f t="shared" si="114"/>
        <v>0</v>
      </c>
      <c r="J277" s="50" t="str">
        <f t="shared" si="97"/>
        <v>-</v>
      </c>
    </row>
    <row r="278" spans="1:10" s="59" customFormat="1" x14ac:dyDescent="0.2">
      <c r="A278" s="31">
        <v>5314</v>
      </c>
      <c r="B278" s="32" t="s">
        <v>548</v>
      </c>
      <c r="C278" s="33" t="s">
        <v>549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4"/>
        <v>0</v>
      </c>
      <c r="I278" s="11">
        <f t="shared" si="114"/>
        <v>0</v>
      </c>
      <c r="J278" s="50" t="str">
        <f t="shared" si="97"/>
        <v>-</v>
      </c>
    </row>
    <row r="279" spans="1:10" s="59" customFormat="1" ht="24" x14ac:dyDescent="0.2">
      <c r="A279" s="31">
        <v>532</v>
      </c>
      <c r="B279" s="32" t="s">
        <v>550</v>
      </c>
      <c r="C279" s="33" t="s">
        <v>551</v>
      </c>
      <c r="D279" s="3">
        <f t="shared" ref="D279:I279" si="115">D280</f>
        <v>0</v>
      </c>
      <c r="E279" s="3">
        <f t="shared" si="115"/>
        <v>0</v>
      </c>
      <c r="F279" s="3">
        <f t="shared" si="115"/>
        <v>0</v>
      </c>
      <c r="G279" s="3">
        <f t="shared" si="115"/>
        <v>0</v>
      </c>
      <c r="H279" s="3">
        <f t="shared" si="115"/>
        <v>0</v>
      </c>
      <c r="I279" s="3">
        <f t="shared" si="115"/>
        <v>0</v>
      </c>
      <c r="J279" s="50" t="str">
        <f t="shared" si="97"/>
        <v>-</v>
      </c>
    </row>
    <row r="280" spans="1:10" s="59" customFormat="1" ht="12.75" customHeight="1" x14ac:dyDescent="0.2">
      <c r="A280" s="31">
        <v>5321</v>
      </c>
      <c r="B280" s="32" t="s">
        <v>552</v>
      </c>
      <c r="C280" s="33" t="s">
        <v>553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7"/>
        <v>-</v>
      </c>
    </row>
    <row r="281" spans="1:10" s="59" customFormat="1" ht="24" x14ac:dyDescent="0.2">
      <c r="A281" s="31">
        <v>533</v>
      </c>
      <c r="B281" s="32" t="s">
        <v>554</v>
      </c>
      <c r="C281" s="33" t="s">
        <v>555</v>
      </c>
      <c r="D281" s="3">
        <f t="shared" ref="D281:I281" si="116">SUM(D282:D283)</f>
        <v>0</v>
      </c>
      <c r="E281" s="3">
        <f t="shared" si="116"/>
        <v>0</v>
      </c>
      <c r="F281" s="3">
        <f t="shared" si="116"/>
        <v>0</v>
      </c>
      <c r="G281" s="3">
        <f t="shared" si="116"/>
        <v>0</v>
      </c>
      <c r="H281" s="3">
        <f t="shared" si="116"/>
        <v>0</v>
      </c>
      <c r="I281" s="3">
        <f t="shared" si="116"/>
        <v>0</v>
      </c>
      <c r="J281" s="50" t="str">
        <f t="shared" si="97"/>
        <v>-</v>
      </c>
    </row>
    <row r="282" spans="1:10" s="59" customFormat="1" ht="24" x14ac:dyDescent="0.2">
      <c r="A282" s="31">
        <v>5331</v>
      </c>
      <c r="B282" s="37" t="s">
        <v>556</v>
      </c>
      <c r="C282" s="33" t="s">
        <v>557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7"/>
        <v>-</v>
      </c>
    </row>
    <row r="283" spans="1:10" s="59" customFormat="1" ht="24" x14ac:dyDescent="0.2">
      <c r="A283" s="31">
        <v>5332</v>
      </c>
      <c r="B283" s="32" t="s">
        <v>558</v>
      </c>
      <c r="C283" s="33" t="s">
        <v>559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7"/>
        <v>-</v>
      </c>
    </row>
    <row r="284" spans="1:10" s="59" customFormat="1" ht="24" x14ac:dyDescent="0.2">
      <c r="A284" s="42">
        <v>534</v>
      </c>
      <c r="B284" s="32" t="s">
        <v>560</v>
      </c>
      <c r="C284" s="43" t="s">
        <v>561</v>
      </c>
      <c r="D284" s="3">
        <f t="shared" ref="D284:I284" si="117">SUM(D285:D286)</f>
        <v>0</v>
      </c>
      <c r="E284" s="3">
        <f t="shared" si="117"/>
        <v>0</v>
      </c>
      <c r="F284" s="3">
        <f t="shared" si="117"/>
        <v>0</v>
      </c>
      <c r="G284" s="3">
        <f t="shared" si="117"/>
        <v>0</v>
      </c>
      <c r="H284" s="3">
        <f t="shared" si="117"/>
        <v>0</v>
      </c>
      <c r="I284" s="3">
        <f t="shared" si="117"/>
        <v>0</v>
      </c>
      <c r="J284" s="50" t="str">
        <f t="shared" si="97"/>
        <v>-</v>
      </c>
    </row>
    <row r="285" spans="1:10" s="59" customFormat="1" ht="24" x14ac:dyDescent="0.2">
      <c r="A285" s="31">
        <v>5341</v>
      </c>
      <c r="B285" s="32" t="s">
        <v>562</v>
      </c>
      <c r="C285" s="33" t="s">
        <v>563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7"/>
        <v>-</v>
      </c>
    </row>
    <row r="286" spans="1:10" s="59" customFormat="1" ht="12.75" customHeight="1" x14ac:dyDescent="0.2">
      <c r="A286" s="31">
        <v>5342</v>
      </c>
      <c r="B286" s="32" t="s">
        <v>564</v>
      </c>
      <c r="C286" s="33" t="s">
        <v>565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7"/>
        <v>-</v>
      </c>
    </row>
    <row r="287" spans="1:10" s="59" customFormat="1" ht="24" x14ac:dyDescent="0.2">
      <c r="A287" s="31">
        <v>54</v>
      </c>
      <c r="B287" s="37" t="s">
        <v>566</v>
      </c>
      <c r="C287" s="33" t="s">
        <v>567</v>
      </c>
      <c r="D287" s="3">
        <f t="shared" ref="D287:I287" si="118">D288+D293+D297+D299+D306+D311</f>
        <v>0</v>
      </c>
      <c r="E287" s="3">
        <f t="shared" si="118"/>
        <v>0</v>
      </c>
      <c r="F287" s="3">
        <f t="shared" si="118"/>
        <v>0</v>
      </c>
      <c r="G287" s="3">
        <f t="shared" si="118"/>
        <v>0</v>
      </c>
      <c r="H287" s="3">
        <f t="shared" si="118"/>
        <v>0</v>
      </c>
      <c r="I287" s="3">
        <f t="shared" si="118"/>
        <v>0</v>
      </c>
      <c r="J287" s="50" t="str">
        <f t="shared" si="97"/>
        <v>-</v>
      </c>
    </row>
    <row r="288" spans="1:10" s="59" customFormat="1" ht="24" x14ac:dyDescent="0.2">
      <c r="A288" s="31">
        <v>541</v>
      </c>
      <c r="B288" s="32" t="s">
        <v>568</v>
      </c>
      <c r="C288" s="33" t="s">
        <v>569</v>
      </c>
      <c r="D288" s="3">
        <f t="shared" ref="D288:I288" si="119">SUM(D289:D292)</f>
        <v>0</v>
      </c>
      <c r="E288" s="3">
        <f t="shared" si="119"/>
        <v>0</v>
      </c>
      <c r="F288" s="3">
        <f t="shared" si="119"/>
        <v>0</v>
      </c>
      <c r="G288" s="3">
        <f t="shared" si="119"/>
        <v>0</v>
      </c>
      <c r="H288" s="3">
        <f t="shared" si="119"/>
        <v>0</v>
      </c>
      <c r="I288" s="3">
        <f t="shared" si="119"/>
        <v>0</v>
      </c>
      <c r="J288" s="50" t="str">
        <f t="shared" si="97"/>
        <v>-</v>
      </c>
    </row>
    <row r="289" spans="1:10" s="59" customFormat="1" ht="12.75" customHeight="1" x14ac:dyDescent="0.2">
      <c r="A289" s="31">
        <v>5413</v>
      </c>
      <c r="B289" s="32" t="s">
        <v>570</v>
      </c>
      <c r="C289" s="33" t="s">
        <v>571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20">D289+F289</f>
        <v>0</v>
      </c>
      <c r="I289" s="11">
        <f t="shared" si="120"/>
        <v>0</v>
      </c>
      <c r="J289" s="50" t="str">
        <f t="shared" si="97"/>
        <v>-</v>
      </c>
    </row>
    <row r="290" spans="1:10" s="59" customFormat="1" ht="12.75" customHeight="1" x14ac:dyDescent="0.2">
      <c r="A290" s="31">
        <v>5414</v>
      </c>
      <c r="B290" s="32" t="s">
        <v>572</v>
      </c>
      <c r="C290" s="33" t="s">
        <v>573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20"/>
        <v>0</v>
      </c>
      <c r="I290" s="11">
        <f t="shared" si="120"/>
        <v>0</v>
      </c>
      <c r="J290" s="50" t="str">
        <f t="shared" si="97"/>
        <v>-</v>
      </c>
    </row>
    <row r="291" spans="1:10" s="59" customFormat="1" ht="12.75" customHeight="1" x14ac:dyDescent="0.2">
      <c r="A291" s="31">
        <v>5415</v>
      </c>
      <c r="B291" s="32" t="s">
        <v>574</v>
      </c>
      <c r="C291" s="33" t="s">
        <v>575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20"/>
        <v>0</v>
      </c>
      <c r="I291" s="11">
        <f t="shared" si="120"/>
        <v>0</v>
      </c>
      <c r="J291" s="50" t="str">
        <f t="shared" si="97"/>
        <v>-</v>
      </c>
    </row>
    <row r="292" spans="1:10" s="59" customFormat="1" ht="12.75" customHeight="1" x14ac:dyDescent="0.2">
      <c r="A292" s="31">
        <v>5416</v>
      </c>
      <c r="B292" s="32" t="s">
        <v>576</v>
      </c>
      <c r="C292" s="33" t="s">
        <v>577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20"/>
        <v>0</v>
      </c>
      <c r="I292" s="11">
        <f t="shared" si="120"/>
        <v>0</v>
      </c>
      <c r="J292" s="50" t="str">
        <f t="shared" si="97"/>
        <v>-</v>
      </c>
    </row>
    <row r="293" spans="1:10" s="59" customFormat="1" ht="24" x14ac:dyDescent="0.2">
      <c r="A293" s="31">
        <v>542</v>
      </c>
      <c r="B293" s="32" t="s">
        <v>578</v>
      </c>
      <c r="C293" s="33" t="s">
        <v>579</v>
      </c>
      <c r="D293" s="3">
        <f t="shared" ref="D293:I293" si="121">SUM(D294:D296)</f>
        <v>0</v>
      </c>
      <c r="E293" s="3">
        <f t="shared" si="121"/>
        <v>0</v>
      </c>
      <c r="F293" s="3">
        <f t="shared" si="121"/>
        <v>0</v>
      </c>
      <c r="G293" s="3">
        <f t="shared" si="121"/>
        <v>0</v>
      </c>
      <c r="H293" s="3">
        <f t="shared" si="121"/>
        <v>0</v>
      </c>
      <c r="I293" s="3">
        <f t="shared" si="121"/>
        <v>0</v>
      </c>
      <c r="J293" s="50" t="str">
        <f t="shared" si="97"/>
        <v>-</v>
      </c>
    </row>
    <row r="294" spans="1:10" s="59" customFormat="1" ht="24" x14ac:dyDescent="0.2">
      <c r="A294" s="31">
        <v>5422</v>
      </c>
      <c r="B294" s="32" t="s">
        <v>580</v>
      </c>
      <c r="C294" s="33" t="s">
        <v>581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2">D294+F294</f>
        <v>0</v>
      </c>
      <c r="I294" s="11">
        <f t="shared" si="122"/>
        <v>0</v>
      </c>
      <c r="J294" s="50" t="str">
        <f t="shared" si="97"/>
        <v>-</v>
      </c>
    </row>
    <row r="295" spans="1:10" s="59" customFormat="1" ht="24" x14ac:dyDescent="0.2">
      <c r="A295" s="31">
        <v>5423</v>
      </c>
      <c r="B295" s="32" t="s">
        <v>582</v>
      </c>
      <c r="C295" s="33" t="s">
        <v>583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2"/>
        <v>0</v>
      </c>
      <c r="I295" s="11">
        <f t="shared" si="122"/>
        <v>0</v>
      </c>
      <c r="J295" s="52" t="str">
        <f t="shared" si="97"/>
        <v>-</v>
      </c>
    </row>
    <row r="296" spans="1:10" s="59" customFormat="1" ht="24" x14ac:dyDescent="0.2">
      <c r="A296" s="31">
        <v>5424</v>
      </c>
      <c r="B296" s="32" t="s">
        <v>584</v>
      </c>
      <c r="C296" s="33" t="s">
        <v>585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2"/>
        <v>0</v>
      </c>
      <c r="I296" s="11">
        <f t="shared" si="122"/>
        <v>0</v>
      </c>
      <c r="J296" s="50" t="str">
        <f t="shared" si="97"/>
        <v>-</v>
      </c>
    </row>
    <row r="297" spans="1:10" s="59" customFormat="1" ht="24" x14ac:dyDescent="0.2">
      <c r="A297" s="31">
        <v>543</v>
      </c>
      <c r="B297" s="32" t="s">
        <v>586</v>
      </c>
      <c r="C297" s="33" t="s">
        <v>587</v>
      </c>
      <c r="D297" s="3">
        <f t="shared" ref="D297:I297" si="123">D298</f>
        <v>0</v>
      </c>
      <c r="E297" s="3">
        <f t="shared" si="123"/>
        <v>0</v>
      </c>
      <c r="F297" s="3">
        <f t="shared" si="123"/>
        <v>0</v>
      </c>
      <c r="G297" s="3">
        <f t="shared" si="123"/>
        <v>0</v>
      </c>
      <c r="H297" s="3">
        <f t="shared" si="123"/>
        <v>0</v>
      </c>
      <c r="I297" s="3">
        <f t="shared" si="123"/>
        <v>0</v>
      </c>
      <c r="J297" s="50" t="str">
        <f t="shared" si="97"/>
        <v>-</v>
      </c>
    </row>
    <row r="298" spans="1:10" s="59" customFormat="1" ht="24" x14ac:dyDescent="0.2">
      <c r="A298" s="31">
        <v>5431</v>
      </c>
      <c r="B298" s="32" t="s">
        <v>588</v>
      </c>
      <c r="C298" s="33" t="s">
        <v>589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7"/>
        <v>-</v>
      </c>
    </row>
    <row r="299" spans="1:10" s="59" customFormat="1" ht="24" x14ac:dyDescent="0.2">
      <c r="A299" s="31">
        <v>544</v>
      </c>
      <c r="B299" s="32" t="s">
        <v>590</v>
      </c>
      <c r="C299" s="33" t="s">
        <v>591</v>
      </c>
      <c r="D299" s="3">
        <f t="shared" ref="D299:I299" si="124">SUM(D300:D305)</f>
        <v>0</v>
      </c>
      <c r="E299" s="3">
        <f t="shared" si="124"/>
        <v>0</v>
      </c>
      <c r="F299" s="3">
        <f t="shared" si="124"/>
        <v>0</v>
      </c>
      <c r="G299" s="3">
        <f t="shared" si="124"/>
        <v>0</v>
      </c>
      <c r="H299" s="3">
        <f t="shared" si="124"/>
        <v>0</v>
      </c>
      <c r="I299" s="3">
        <f t="shared" si="124"/>
        <v>0</v>
      </c>
      <c r="J299" s="50" t="str">
        <f t="shared" si="97"/>
        <v>-</v>
      </c>
    </row>
    <row r="300" spans="1:10" s="59" customFormat="1" ht="24" x14ac:dyDescent="0.2">
      <c r="A300" s="31">
        <v>5443</v>
      </c>
      <c r="B300" s="32" t="s">
        <v>592</v>
      </c>
      <c r="C300" s="33" t="s">
        <v>593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5">D300+F300</f>
        <v>0</v>
      </c>
      <c r="I300" s="11">
        <f t="shared" si="125"/>
        <v>0</v>
      </c>
      <c r="J300" s="50" t="str">
        <f t="shared" ref="J300:J318" si="126">IF(H300&lt;&gt;0,IF(I300/H300&gt;=100,"&gt;&gt;100",I300/H300*100),"-")</f>
        <v>-</v>
      </c>
    </row>
    <row r="301" spans="1:10" s="59" customFormat="1" ht="24" x14ac:dyDescent="0.2">
      <c r="A301" s="31">
        <v>5444</v>
      </c>
      <c r="B301" s="37" t="s">
        <v>594</v>
      </c>
      <c r="C301" s="33" t="s">
        <v>595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5"/>
        <v>0</v>
      </c>
      <c r="I301" s="11">
        <f t="shared" si="125"/>
        <v>0</v>
      </c>
      <c r="J301" s="50" t="str">
        <f t="shared" si="126"/>
        <v>-</v>
      </c>
    </row>
    <row r="302" spans="1:10" s="59" customFormat="1" ht="24" x14ac:dyDescent="0.2">
      <c r="A302" s="42">
        <v>5445</v>
      </c>
      <c r="B302" s="32" t="s">
        <v>596</v>
      </c>
      <c r="C302" s="43" t="s">
        <v>597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5"/>
        <v>0</v>
      </c>
      <c r="I302" s="11">
        <f t="shared" si="125"/>
        <v>0</v>
      </c>
      <c r="J302" s="50" t="str">
        <f t="shared" si="126"/>
        <v>-</v>
      </c>
    </row>
    <row r="303" spans="1:10" s="59" customFormat="1" ht="12.75" customHeight="1" x14ac:dyDescent="0.2">
      <c r="A303" s="31">
        <v>5446</v>
      </c>
      <c r="B303" s="32" t="s">
        <v>598</v>
      </c>
      <c r="C303" s="33" t="s">
        <v>599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5"/>
        <v>0</v>
      </c>
      <c r="I303" s="11">
        <f t="shared" si="125"/>
        <v>0</v>
      </c>
      <c r="J303" s="50" t="str">
        <f t="shared" si="126"/>
        <v>-</v>
      </c>
    </row>
    <row r="304" spans="1:10" s="59" customFormat="1" ht="24" x14ac:dyDescent="0.2">
      <c r="A304" s="31">
        <v>5447</v>
      </c>
      <c r="B304" s="32" t="s">
        <v>600</v>
      </c>
      <c r="C304" s="33" t="s">
        <v>601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5"/>
        <v>0</v>
      </c>
      <c r="I304" s="11">
        <f t="shared" si="125"/>
        <v>0</v>
      </c>
      <c r="J304" s="50" t="str">
        <f t="shared" si="126"/>
        <v>-</v>
      </c>
    </row>
    <row r="305" spans="1:11" s="59" customFormat="1" ht="24" x14ac:dyDescent="0.2">
      <c r="A305" s="31">
        <v>5448</v>
      </c>
      <c r="B305" s="32" t="s">
        <v>602</v>
      </c>
      <c r="C305" s="33" t="s">
        <v>603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5"/>
        <v>0</v>
      </c>
      <c r="I305" s="11">
        <f t="shared" si="125"/>
        <v>0</v>
      </c>
      <c r="J305" s="50" t="str">
        <f t="shared" si="126"/>
        <v>-</v>
      </c>
    </row>
    <row r="306" spans="1:11" s="59" customFormat="1" ht="24" x14ac:dyDescent="0.2">
      <c r="A306" s="31">
        <v>545</v>
      </c>
      <c r="B306" s="32" t="s">
        <v>604</v>
      </c>
      <c r="C306" s="33" t="s">
        <v>605</v>
      </c>
      <c r="D306" s="3">
        <f t="shared" ref="D306:I306" si="127">SUM(D307:D310)</f>
        <v>0</v>
      </c>
      <c r="E306" s="3">
        <f t="shared" si="127"/>
        <v>0</v>
      </c>
      <c r="F306" s="3">
        <f t="shared" si="127"/>
        <v>0</v>
      </c>
      <c r="G306" s="3">
        <f t="shared" si="127"/>
        <v>0</v>
      </c>
      <c r="H306" s="3">
        <f t="shared" si="127"/>
        <v>0</v>
      </c>
      <c r="I306" s="3">
        <f t="shared" si="127"/>
        <v>0</v>
      </c>
      <c r="J306" s="50" t="str">
        <f t="shared" si="126"/>
        <v>-</v>
      </c>
    </row>
    <row r="307" spans="1:11" s="59" customFormat="1" ht="24" x14ac:dyDescent="0.2">
      <c r="A307" s="31">
        <v>5453</v>
      </c>
      <c r="B307" s="37" t="s">
        <v>606</v>
      </c>
      <c r="C307" s="33" t="s">
        <v>607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8">D307+F307</f>
        <v>0</v>
      </c>
      <c r="I307" s="11">
        <f t="shared" si="128"/>
        <v>0</v>
      </c>
      <c r="J307" s="50" t="str">
        <f t="shared" si="126"/>
        <v>-</v>
      </c>
    </row>
    <row r="308" spans="1:11" s="59" customFormat="1" ht="12.75" customHeight="1" x14ac:dyDescent="0.2">
      <c r="A308" s="31">
        <v>5454</v>
      </c>
      <c r="B308" s="32" t="s">
        <v>608</v>
      </c>
      <c r="C308" s="33" t="s">
        <v>609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8"/>
        <v>0</v>
      </c>
      <c r="I308" s="11">
        <f t="shared" si="128"/>
        <v>0</v>
      </c>
      <c r="J308" s="50" t="str">
        <f t="shared" si="126"/>
        <v>-</v>
      </c>
    </row>
    <row r="309" spans="1:11" s="59" customFormat="1" ht="12.75" customHeight="1" x14ac:dyDescent="0.2">
      <c r="A309" s="31">
        <v>5455</v>
      </c>
      <c r="B309" s="32" t="s">
        <v>610</v>
      </c>
      <c r="C309" s="33" t="s">
        <v>611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8"/>
        <v>0</v>
      </c>
      <c r="I309" s="11">
        <f t="shared" si="128"/>
        <v>0</v>
      </c>
      <c r="J309" s="50" t="str">
        <f t="shared" si="126"/>
        <v>-</v>
      </c>
    </row>
    <row r="310" spans="1:11" s="59" customFormat="1" ht="12.75" customHeight="1" x14ac:dyDescent="0.2">
      <c r="A310" s="31">
        <v>5456</v>
      </c>
      <c r="B310" s="32" t="s">
        <v>612</v>
      </c>
      <c r="C310" s="33" t="s">
        <v>613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8"/>
        <v>0</v>
      </c>
      <c r="I310" s="11">
        <f t="shared" si="128"/>
        <v>0</v>
      </c>
      <c r="J310" s="50" t="str">
        <f t="shared" si="126"/>
        <v>-</v>
      </c>
    </row>
    <row r="311" spans="1:11" s="59" customFormat="1" ht="24" x14ac:dyDescent="0.2">
      <c r="A311" s="31">
        <v>547</v>
      </c>
      <c r="B311" s="32" t="s">
        <v>614</v>
      </c>
      <c r="C311" s="33" t="s">
        <v>615</v>
      </c>
      <c r="D311" s="3">
        <f t="shared" ref="D311:I311" si="129">SUM(D312:D318)</f>
        <v>0</v>
      </c>
      <c r="E311" s="3">
        <f t="shared" si="129"/>
        <v>0</v>
      </c>
      <c r="F311" s="3">
        <f t="shared" si="129"/>
        <v>0</v>
      </c>
      <c r="G311" s="3">
        <f t="shared" si="129"/>
        <v>0</v>
      </c>
      <c r="H311" s="3">
        <f t="shared" si="129"/>
        <v>0</v>
      </c>
      <c r="I311" s="3">
        <f t="shared" si="129"/>
        <v>0</v>
      </c>
      <c r="J311" s="50" t="str">
        <f t="shared" si="126"/>
        <v>-</v>
      </c>
    </row>
    <row r="312" spans="1:11" s="59" customFormat="1" ht="12.75" customHeight="1" x14ac:dyDescent="0.2">
      <c r="A312" s="31">
        <v>5471</v>
      </c>
      <c r="B312" s="32" t="s">
        <v>616</v>
      </c>
      <c r="C312" s="33" t="s">
        <v>617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30">D312+F312</f>
        <v>0</v>
      </c>
      <c r="I312" s="11">
        <f t="shared" si="130"/>
        <v>0</v>
      </c>
      <c r="J312" s="50" t="str">
        <f t="shared" si="126"/>
        <v>-</v>
      </c>
    </row>
    <row r="313" spans="1:11" s="59" customFormat="1" ht="12.75" customHeight="1" x14ac:dyDescent="0.2">
      <c r="A313" s="31">
        <v>5472</v>
      </c>
      <c r="B313" s="32" t="s">
        <v>618</v>
      </c>
      <c r="C313" s="33" t="s">
        <v>619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30"/>
        <v>0</v>
      </c>
      <c r="I313" s="11">
        <f t="shared" si="130"/>
        <v>0</v>
      </c>
      <c r="J313" s="50" t="str">
        <f t="shared" si="126"/>
        <v>-</v>
      </c>
    </row>
    <row r="314" spans="1:11" s="59" customFormat="1" ht="12.75" customHeight="1" x14ac:dyDescent="0.2">
      <c r="A314" s="31">
        <v>5473</v>
      </c>
      <c r="B314" s="32" t="s">
        <v>620</v>
      </c>
      <c r="C314" s="33" t="s">
        <v>621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30"/>
        <v>0</v>
      </c>
      <c r="I314" s="11">
        <f t="shared" si="130"/>
        <v>0</v>
      </c>
      <c r="J314" s="50" t="str">
        <f t="shared" si="126"/>
        <v>-</v>
      </c>
    </row>
    <row r="315" spans="1:11" s="59" customFormat="1" ht="12.75" customHeight="1" x14ac:dyDescent="0.2">
      <c r="A315" s="31">
        <v>5474</v>
      </c>
      <c r="B315" s="32" t="s">
        <v>622</v>
      </c>
      <c r="C315" s="33" t="s">
        <v>623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30"/>
        <v>0</v>
      </c>
      <c r="I315" s="11">
        <f t="shared" si="130"/>
        <v>0</v>
      </c>
      <c r="J315" s="50" t="str">
        <f t="shared" si="126"/>
        <v>-</v>
      </c>
    </row>
    <row r="316" spans="1:11" s="59" customFormat="1" ht="12.75" customHeight="1" x14ac:dyDescent="0.2">
      <c r="A316" s="31">
        <v>5475</v>
      </c>
      <c r="B316" s="32" t="s">
        <v>624</v>
      </c>
      <c r="C316" s="33" t="s">
        <v>625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30"/>
        <v>0</v>
      </c>
      <c r="I316" s="11">
        <f t="shared" si="130"/>
        <v>0</v>
      </c>
      <c r="J316" s="50" t="str">
        <f t="shared" si="126"/>
        <v>-</v>
      </c>
    </row>
    <row r="317" spans="1:11" s="59" customFormat="1" ht="24" x14ac:dyDescent="0.2">
      <c r="A317" s="31">
        <v>5476</v>
      </c>
      <c r="B317" s="32" t="s">
        <v>626</v>
      </c>
      <c r="C317" s="33" t="s">
        <v>627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30"/>
        <v>0</v>
      </c>
      <c r="I317" s="11">
        <f t="shared" si="130"/>
        <v>0</v>
      </c>
      <c r="J317" s="50" t="str">
        <f t="shared" si="126"/>
        <v>-</v>
      </c>
    </row>
    <row r="318" spans="1:11" s="59" customFormat="1" ht="24" x14ac:dyDescent="0.2">
      <c r="A318" s="31">
        <v>5477</v>
      </c>
      <c r="B318" s="32" t="s">
        <v>628</v>
      </c>
      <c r="C318" s="33" t="s">
        <v>629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30"/>
        <v>0</v>
      </c>
      <c r="I318" s="11">
        <f t="shared" si="130"/>
        <v>0</v>
      </c>
      <c r="J318" s="50" t="str">
        <f t="shared" si="126"/>
        <v>-</v>
      </c>
    </row>
    <row r="319" spans="1:11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  <c r="F319" s="6" t="s">
        <v>631</v>
      </c>
      <c r="G319" s="6" t="s">
        <v>632</v>
      </c>
      <c r="H319" s="6" t="s">
        <v>631</v>
      </c>
      <c r="I319" s="6" t="s">
        <v>632</v>
      </c>
      <c r="J319" s="24"/>
    </row>
    <row r="320" spans="1:11" ht="24" x14ac:dyDescent="0.2">
      <c r="A320" s="28" t="s">
        <v>633</v>
      </c>
      <c r="B320" s="29" t="s">
        <v>747</v>
      </c>
      <c r="C320" s="30" t="s">
        <v>633</v>
      </c>
      <c r="D320" s="3">
        <f t="shared" ref="D320:I320" si="131">SUM(D321:D324)</f>
        <v>172557.04</v>
      </c>
      <c r="E320" s="3">
        <f t="shared" si="131"/>
        <v>172557.04</v>
      </c>
      <c r="F320" s="3">
        <f t="shared" si="131"/>
        <v>0</v>
      </c>
      <c r="G320" s="3">
        <f t="shared" si="131"/>
        <v>0</v>
      </c>
      <c r="H320" s="3">
        <f t="shared" si="131"/>
        <v>172557.04</v>
      </c>
      <c r="I320" s="3">
        <f t="shared" si="131"/>
        <v>172557.04</v>
      </c>
      <c r="J320" s="50">
        <f t="shared" ref="J320:J333" si="132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634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3">D321+F321</f>
        <v>0</v>
      </c>
      <c r="I321" s="10">
        <f t="shared" si="133"/>
        <v>0</v>
      </c>
      <c r="J321" s="50" t="str">
        <f t="shared" si="132"/>
        <v>-</v>
      </c>
      <c r="K321" s="59"/>
    </row>
    <row r="322" spans="1:11" ht="12.75" customHeight="1" x14ac:dyDescent="0.2">
      <c r="A322" s="28">
        <v>96322</v>
      </c>
      <c r="B322" s="29" t="s">
        <v>635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3"/>
        <v>0</v>
      </c>
      <c r="I322" s="10">
        <f t="shared" si="133"/>
        <v>0</v>
      </c>
      <c r="J322" s="50" t="str">
        <f t="shared" si="132"/>
        <v>-</v>
      </c>
      <c r="K322" s="59"/>
    </row>
    <row r="323" spans="1:11" ht="12.75" customHeight="1" x14ac:dyDescent="0.2">
      <c r="A323" s="28">
        <v>96323</v>
      </c>
      <c r="B323" s="29" t="s">
        <v>636</v>
      </c>
      <c r="C323" s="30">
        <v>96323</v>
      </c>
      <c r="D323" s="84">
        <f>SUM('510:816'!D323)</f>
        <v>172557.04</v>
      </c>
      <c r="E323" s="84">
        <f>SUM('510:816'!E323)</f>
        <v>172557.04</v>
      </c>
      <c r="F323" s="84">
        <f>'Nacionalno sufinanciranje'!D323</f>
        <v>0</v>
      </c>
      <c r="G323" s="84">
        <f>'Nacionalno sufinanciranje'!E323</f>
        <v>0</v>
      </c>
      <c r="H323" s="10">
        <f t="shared" si="133"/>
        <v>172557.04</v>
      </c>
      <c r="I323" s="10">
        <f t="shared" si="133"/>
        <v>172557.04</v>
      </c>
      <c r="J323" s="50">
        <f t="shared" si="132"/>
        <v>100</v>
      </c>
      <c r="K323" s="59"/>
    </row>
    <row r="324" spans="1:11" ht="12.75" customHeight="1" x14ac:dyDescent="0.2">
      <c r="A324" s="28">
        <v>96324</v>
      </c>
      <c r="B324" s="29" t="s">
        <v>34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3"/>
        <v>0</v>
      </c>
      <c r="I324" s="10">
        <f t="shared" si="133"/>
        <v>0</v>
      </c>
      <c r="J324" s="50" t="str">
        <f t="shared" si="132"/>
        <v>-</v>
      </c>
      <c r="K324" s="59"/>
    </row>
    <row r="325" spans="1:11" ht="12.75" customHeight="1" x14ac:dyDescent="0.2">
      <c r="A325" s="28" t="s">
        <v>637</v>
      </c>
      <c r="B325" s="29" t="s">
        <v>753</v>
      </c>
      <c r="C325" s="30" t="s">
        <v>637</v>
      </c>
      <c r="D325" s="3">
        <f t="shared" ref="D325:I325" si="134">SUM(D326:D333)</f>
        <v>0</v>
      </c>
      <c r="E325" s="3">
        <f t="shared" si="134"/>
        <v>0</v>
      </c>
      <c r="F325" s="3">
        <f t="shared" si="134"/>
        <v>0</v>
      </c>
      <c r="G325" s="3">
        <f t="shared" si="134"/>
        <v>0</v>
      </c>
      <c r="H325" s="3">
        <f t="shared" si="134"/>
        <v>0</v>
      </c>
      <c r="I325" s="3">
        <f t="shared" si="134"/>
        <v>0</v>
      </c>
      <c r="J325" s="50" t="str">
        <f t="shared" si="132"/>
        <v>-</v>
      </c>
      <c r="K325" s="59"/>
    </row>
    <row r="326" spans="1:11" x14ac:dyDescent="0.2">
      <c r="A326" s="28">
        <v>96381</v>
      </c>
      <c r="B326" s="29" t="s">
        <v>41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5">D326+F326</f>
        <v>0</v>
      </c>
      <c r="I326" s="10">
        <f t="shared" si="135"/>
        <v>0</v>
      </c>
      <c r="J326" s="50" t="str">
        <f t="shared" si="132"/>
        <v>-</v>
      </c>
      <c r="K326" s="59"/>
    </row>
    <row r="327" spans="1:11" ht="24" x14ac:dyDescent="0.2">
      <c r="A327" s="28">
        <v>96382</v>
      </c>
      <c r="B327" s="29" t="s">
        <v>51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35"/>
        <v>0</v>
      </c>
      <c r="I327" s="10">
        <f t="shared" si="135"/>
        <v>0</v>
      </c>
      <c r="J327" s="50" t="str">
        <f t="shared" si="132"/>
        <v>-</v>
      </c>
      <c r="K327" s="59"/>
    </row>
    <row r="328" spans="1:11" x14ac:dyDescent="0.2">
      <c r="A328" s="28" t="s">
        <v>638</v>
      </c>
      <c r="B328" s="29" t="s">
        <v>43</v>
      </c>
      <c r="C328" s="30" t="s">
        <v>638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5"/>
        <v>0</v>
      </c>
      <c r="I328" s="10">
        <f t="shared" si="135"/>
        <v>0</v>
      </c>
      <c r="J328" s="50" t="str">
        <f t="shared" si="132"/>
        <v>-</v>
      </c>
      <c r="K328" s="59"/>
    </row>
    <row r="329" spans="1:11" x14ac:dyDescent="0.2">
      <c r="A329" s="28" t="s">
        <v>639</v>
      </c>
      <c r="B329" s="29" t="s">
        <v>53</v>
      </c>
      <c r="C329" s="30" t="s">
        <v>639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5"/>
        <v>0</v>
      </c>
      <c r="I329" s="10">
        <f t="shared" si="135"/>
        <v>0</v>
      </c>
      <c r="J329" s="50" t="str">
        <f t="shared" si="132"/>
        <v>-</v>
      </c>
      <c r="K329" s="59"/>
    </row>
    <row r="330" spans="1:11" ht="24" x14ac:dyDescent="0.2">
      <c r="A330" s="28">
        <v>96385</v>
      </c>
      <c r="B330" s="29" t="s">
        <v>45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5"/>
        <v>0</v>
      </c>
      <c r="I330" s="10">
        <f t="shared" si="135"/>
        <v>0</v>
      </c>
      <c r="J330" s="50" t="str">
        <f t="shared" si="132"/>
        <v>-</v>
      </c>
      <c r="K330" s="59"/>
    </row>
    <row r="331" spans="1:11" ht="24" x14ac:dyDescent="0.2">
      <c r="A331" s="28">
        <v>96386</v>
      </c>
      <c r="B331" s="29" t="s">
        <v>55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5"/>
        <v>0</v>
      </c>
      <c r="I331" s="10">
        <f t="shared" si="135"/>
        <v>0</v>
      </c>
      <c r="J331" s="50" t="str">
        <f t="shared" si="132"/>
        <v>-</v>
      </c>
      <c r="K331" s="59"/>
    </row>
    <row r="332" spans="1:11" ht="24" x14ac:dyDescent="0.2">
      <c r="A332" s="28">
        <v>96387</v>
      </c>
      <c r="B332" s="29" t="s">
        <v>640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5"/>
        <v>0</v>
      </c>
      <c r="I332" s="10">
        <f t="shared" si="135"/>
        <v>0</v>
      </c>
      <c r="J332" s="50" t="str">
        <f t="shared" si="132"/>
        <v>-</v>
      </c>
      <c r="K332" s="59"/>
    </row>
    <row r="333" spans="1:11" ht="24" x14ac:dyDescent="0.2">
      <c r="A333" s="44">
        <v>96388</v>
      </c>
      <c r="B333" s="45" t="s">
        <v>641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5"/>
        <v>0</v>
      </c>
      <c r="I333" s="10">
        <f t="shared" si="135"/>
        <v>0</v>
      </c>
      <c r="J333" s="50" t="str">
        <f t="shared" si="132"/>
        <v>-</v>
      </c>
      <c r="K333" s="59"/>
    </row>
    <row r="334" spans="1:11" s="63" customFormat="1" ht="37.5" customHeight="1" x14ac:dyDescent="0.2">
      <c r="A334" s="92" t="s">
        <v>642</v>
      </c>
      <c r="B334" s="94"/>
      <c r="C334" s="78"/>
      <c r="D334" s="1" t="s">
        <v>643</v>
      </c>
      <c r="E334" s="1" t="s">
        <v>644</v>
      </c>
      <c r="F334" s="1" t="s">
        <v>643</v>
      </c>
      <c r="G334" s="1" t="s">
        <v>644</v>
      </c>
      <c r="H334" s="1" t="s">
        <v>643</v>
      </c>
      <c r="I334" s="1" t="s">
        <v>644</v>
      </c>
      <c r="J334" s="53"/>
    </row>
    <row r="335" spans="1:11" s="62" customFormat="1" ht="24" x14ac:dyDescent="0.2">
      <c r="A335" s="28" t="s">
        <v>645</v>
      </c>
      <c r="B335" s="29" t="s">
        <v>646</v>
      </c>
      <c r="C335" s="30" t="s">
        <v>645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6">D335+F335</f>
        <v>0</v>
      </c>
      <c r="I335" s="10">
        <f t="shared" si="136"/>
        <v>0</v>
      </c>
      <c r="J335" s="50" t="str">
        <f t="shared" ref="J335:J366" si="137">IF(H335&lt;&gt;0,IF(I335/H335&gt;=100,"&gt;&gt;100",I335/H335*100),"-")</f>
        <v>-</v>
      </c>
    </row>
    <row r="336" spans="1:11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36"/>
        <v>0</v>
      </c>
      <c r="I336" s="10">
        <f t="shared" si="136"/>
        <v>0</v>
      </c>
      <c r="J336" s="50" t="str">
        <f t="shared" si="137"/>
        <v>-</v>
      </c>
    </row>
    <row r="337" spans="1:10" s="62" customFormat="1" ht="24" x14ac:dyDescent="0.2">
      <c r="A337" s="28" t="s">
        <v>649</v>
      </c>
      <c r="B337" s="29" t="s">
        <v>650</v>
      </c>
      <c r="C337" s="30" t="s">
        <v>649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6"/>
        <v>0</v>
      </c>
      <c r="I337" s="10">
        <f t="shared" si="136"/>
        <v>0</v>
      </c>
      <c r="J337" s="50" t="str">
        <f t="shared" si="137"/>
        <v>-</v>
      </c>
    </row>
    <row r="338" spans="1:10" s="62" customFormat="1" ht="24" x14ac:dyDescent="0.2">
      <c r="A338" s="28" t="s">
        <v>651</v>
      </c>
      <c r="B338" s="29" t="s">
        <v>785</v>
      </c>
      <c r="C338" s="30" t="s">
        <v>651</v>
      </c>
      <c r="D338" s="3">
        <f t="shared" ref="D338:I338" si="138">SUM(D339:D346)</f>
        <v>0</v>
      </c>
      <c r="E338" s="3">
        <f t="shared" si="138"/>
        <v>0</v>
      </c>
      <c r="F338" s="3">
        <f t="shared" si="138"/>
        <v>0</v>
      </c>
      <c r="G338" s="3">
        <f t="shared" si="138"/>
        <v>0</v>
      </c>
      <c r="H338" s="3">
        <f t="shared" si="138"/>
        <v>0</v>
      </c>
      <c r="I338" s="3">
        <f t="shared" si="138"/>
        <v>0</v>
      </c>
      <c r="J338" s="50" t="str">
        <f t="shared" si="137"/>
        <v>-</v>
      </c>
    </row>
    <row r="339" spans="1:10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9">D339+F339</f>
        <v>0</v>
      </c>
      <c r="I339" s="10">
        <f t="shared" si="139"/>
        <v>0</v>
      </c>
      <c r="J339" s="50" t="str">
        <f t="shared" si="137"/>
        <v>-</v>
      </c>
    </row>
    <row r="340" spans="1:10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9"/>
        <v>0</v>
      </c>
      <c r="I340" s="10">
        <f t="shared" si="139"/>
        <v>0</v>
      </c>
      <c r="J340" s="50" t="str">
        <f t="shared" si="137"/>
        <v>-</v>
      </c>
    </row>
    <row r="341" spans="1:10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9"/>
        <v>0</v>
      </c>
      <c r="I341" s="10">
        <f t="shared" si="139"/>
        <v>0</v>
      </c>
      <c r="J341" s="50" t="str">
        <f t="shared" si="137"/>
        <v>-</v>
      </c>
    </row>
    <row r="342" spans="1:10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9"/>
        <v>0</v>
      </c>
      <c r="I342" s="10">
        <f t="shared" si="139"/>
        <v>0</v>
      </c>
      <c r="J342" s="50" t="str">
        <f t="shared" si="137"/>
        <v>-</v>
      </c>
    </row>
    <row r="343" spans="1:10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9"/>
        <v>0</v>
      </c>
      <c r="I343" s="10">
        <f t="shared" si="139"/>
        <v>0</v>
      </c>
      <c r="J343" s="50" t="str">
        <f t="shared" si="137"/>
        <v>-</v>
      </c>
    </row>
    <row r="344" spans="1:10" s="62" customFormat="1" ht="24" x14ac:dyDescent="0.2">
      <c r="A344" s="28" t="s">
        <v>662</v>
      </c>
      <c r="B344" s="29" t="s">
        <v>663</v>
      </c>
      <c r="C344" s="30" t="s">
        <v>662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9"/>
        <v>0</v>
      </c>
      <c r="I344" s="10">
        <f t="shared" si="139"/>
        <v>0</v>
      </c>
      <c r="J344" s="50" t="str">
        <f t="shared" si="137"/>
        <v>-</v>
      </c>
    </row>
    <row r="345" spans="1:10" s="62" customFormat="1" ht="24" x14ac:dyDescent="0.2">
      <c r="A345" s="28" t="s">
        <v>664</v>
      </c>
      <c r="B345" s="29" t="s">
        <v>665</v>
      </c>
      <c r="C345" s="30" t="s">
        <v>664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9"/>
        <v>0</v>
      </c>
      <c r="I345" s="10">
        <f t="shared" si="139"/>
        <v>0</v>
      </c>
      <c r="J345" s="50" t="str">
        <f t="shared" si="137"/>
        <v>-</v>
      </c>
    </row>
    <row r="346" spans="1:10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9"/>
        <v>0</v>
      </c>
      <c r="I346" s="10">
        <f t="shared" si="139"/>
        <v>0</v>
      </c>
      <c r="J346" s="50" t="str">
        <f t="shared" si="137"/>
        <v>-</v>
      </c>
    </row>
    <row r="347" spans="1:10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 t="shared" ref="D347:I347" si="140">SUM(D348:D351)</f>
        <v>0</v>
      </c>
      <c r="E347" s="3">
        <f t="shared" si="140"/>
        <v>0</v>
      </c>
      <c r="F347" s="3">
        <f t="shared" si="140"/>
        <v>0</v>
      </c>
      <c r="G347" s="3">
        <f t="shared" si="140"/>
        <v>0</v>
      </c>
      <c r="H347" s="3">
        <f t="shared" si="140"/>
        <v>0</v>
      </c>
      <c r="I347" s="3">
        <f t="shared" si="140"/>
        <v>0</v>
      </c>
      <c r="J347" s="50" t="str">
        <f t="shared" si="137"/>
        <v>-</v>
      </c>
    </row>
    <row r="348" spans="1:10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1">D348+F348</f>
        <v>0</v>
      </c>
      <c r="I348" s="10">
        <f t="shared" si="141"/>
        <v>0</v>
      </c>
      <c r="J348" s="50" t="str">
        <f t="shared" si="137"/>
        <v>-</v>
      </c>
    </row>
    <row r="349" spans="1:10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1"/>
        <v>0</v>
      </c>
      <c r="I349" s="10">
        <f t="shared" si="141"/>
        <v>0</v>
      </c>
      <c r="J349" s="50" t="str">
        <f t="shared" si="137"/>
        <v>-</v>
      </c>
    </row>
    <row r="350" spans="1:10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1"/>
        <v>0</v>
      </c>
      <c r="I350" s="10">
        <f t="shared" si="141"/>
        <v>0</v>
      </c>
      <c r="J350" s="50" t="str">
        <f t="shared" si="137"/>
        <v>-</v>
      </c>
    </row>
    <row r="351" spans="1:10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1"/>
        <v>0</v>
      </c>
      <c r="I351" s="10">
        <f t="shared" si="141"/>
        <v>0</v>
      </c>
      <c r="J351" s="50" t="str">
        <f t="shared" si="137"/>
        <v>-</v>
      </c>
    </row>
    <row r="352" spans="1:10" s="64" customFormat="1" ht="24" x14ac:dyDescent="0.2">
      <c r="A352" s="28" t="s">
        <v>677</v>
      </c>
      <c r="B352" s="29" t="s">
        <v>787</v>
      </c>
      <c r="C352" s="30" t="s">
        <v>677</v>
      </c>
      <c r="D352" s="3">
        <f t="shared" ref="D352:I352" si="142">SUM(D353:D356)</f>
        <v>0</v>
      </c>
      <c r="E352" s="3">
        <f t="shared" si="142"/>
        <v>0</v>
      </c>
      <c r="F352" s="3">
        <f t="shared" si="142"/>
        <v>0</v>
      </c>
      <c r="G352" s="3">
        <f t="shared" si="142"/>
        <v>0</v>
      </c>
      <c r="H352" s="3">
        <f t="shared" si="142"/>
        <v>0</v>
      </c>
      <c r="I352" s="3">
        <f t="shared" si="142"/>
        <v>0</v>
      </c>
      <c r="J352" s="50" t="str">
        <f t="shared" si="137"/>
        <v>-</v>
      </c>
    </row>
    <row r="353" spans="1:10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3">D353+F353</f>
        <v>0</v>
      </c>
      <c r="I353" s="10">
        <f t="shared" si="143"/>
        <v>0</v>
      </c>
      <c r="J353" s="50" t="str">
        <f t="shared" si="137"/>
        <v>-</v>
      </c>
    </row>
    <row r="354" spans="1:10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3"/>
        <v>0</v>
      </c>
      <c r="I354" s="10">
        <f t="shared" si="143"/>
        <v>0</v>
      </c>
      <c r="J354" s="50" t="str">
        <f t="shared" si="137"/>
        <v>-</v>
      </c>
    </row>
    <row r="355" spans="1:10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3"/>
        <v>0</v>
      </c>
      <c r="I355" s="10">
        <f t="shared" si="143"/>
        <v>0</v>
      </c>
      <c r="J355" s="50" t="str">
        <f t="shared" si="137"/>
        <v>-</v>
      </c>
    </row>
    <row r="356" spans="1:10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3"/>
        <v>0</v>
      </c>
      <c r="I356" s="10">
        <f t="shared" si="143"/>
        <v>0</v>
      </c>
      <c r="J356" s="50" t="str">
        <f t="shared" si="137"/>
        <v>-</v>
      </c>
    </row>
    <row r="357" spans="1:10" s="64" customFormat="1" ht="24" x14ac:dyDescent="0.2">
      <c r="A357" s="28" t="s">
        <v>686</v>
      </c>
      <c r="B357" s="29" t="s">
        <v>788</v>
      </c>
      <c r="C357" s="30" t="s">
        <v>686</v>
      </c>
      <c r="D357" s="3">
        <f t="shared" ref="D357:I357" si="144">SUM(D358:D365)</f>
        <v>0</v>
      </c>
      <c r="E357" s="3">
        <f t="shared" si="144"/>
        <v>0</v>
      </c>
      <c r="F357" s="3">
        <f t="shared" si="144"/>
        <v>0</v>
      </c>
      <c r="G357" s="3">
        <f t="shared" si="144"/>
        <v>0</v>
      </c>
      <c r="H357" s="3">
        <f t="shared" si="144"/>
        <v>0</v>
      </c>
      <c r="I357" s="3">
        <f t="shared" si="144"/>
        <v>0</v>
      </c>
      <c r="J357" s="50" t="str">
        <f t="shared" si="137"/>
        <v>-</v>
      </c>
    </row>
    <row r="358" spans="1:10" s="64" customFormat="1" ht="24" x14ac:dyDescent="0.2">
      <c r="A358" s="28">
        <v>16381</v>
      </c>
      <c r="B358" s="29" t="s">
        <v>687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H366" si="145">D358+F358</f>
        <v>0</v>
      </c>
      <c r="I358" s="10">
        <f t="shared" ref="I358:I366" si="146">E358+G358</f>
        <v>0</v>
      </c>
      <c r="J358" s="50" t="str">
        <f t="shared" si="137"/>
        <v>-</v>
      </c>
    </row>
    <row r="359" spans="1:10" s="64" customFormat="1" ht="24" x14ac:dyDescent="0.2">
      <c r="A359" s="28">
        <v>16382</v>
      </c>
      <c r="B359" s="29" t="s">
        <v>688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45"/>
        <v>0</v>
      </c>
      <c r="I359" s="10">
        <f t="shared" si="146"/>
        <v>0</v>
      </c>
      <c r="J359" s="50" t="str">
        <f t="shared" si="137"/>
        <v>-</v>
      </c>
    </row>
    <row r="360" spans="1:10" s="64" customFormat="1" ht="24" x14ac:dyDescent="0.2">
      <c r="A360" s="28" t="s">
        <v>689</v>
      </c>
      <c r="B360" s="29" t="s">
        <v>690</v>
      </c>
      <c r="C360" s="30" t="s">
        <v>689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5"/>
        <v>0</v>
      </c>
      <c r="I360" s="10">
        <f t="shared" si="146"/>
        <v>0</v>
      </c>
      <c r="J360" s="50" t="str">
        <f t="shared" si="137"/>
        <v>-</v>
      </c>
    </row>
    <row r="361" spans="1:10" s="64" customFormat="1" ht="24" x14ac:dyDescent="0.2">
      <c r="A361" s="28" t="s">
        <v>691</v>
      </c>
      <c r="B361" s="29" t="s">
        <v>692</v>
      </c>
      <c r="C361" s="30" t="s">
        <v>691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5"/>
        <v>0</v>
      </c>
      <c r="I361" s="10">
        <f t="shared" si="146"/>
        <v>0</v>
      </c>
      <c r="J361" s="50" t="str">
        <f t="shared" si="137"/>
        <v>-</v>
      </c>
    </row>
    <row r="362" spans="1:10" s="64" customFormat="1" ht="24" x14ac:dyDescent="0.2">
      <c r="A362" s="28" t="s">
        <v>693</v>
      </c>
      <c r="B362" s="29" t="s">
        <v>694</v>
      </c>
      <c r="C362" s="30" t="s">
        <v>693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5"/>
        <v>0</v>
      </c>
      <c r="I362" s="10">
        <f t="shared" si="146"/>
        <v>0</v>
      </c>
      <c r="J362" s="50" t="str">
        <f t="shared" si="137"/>
        <v>-</v>
      </c>
    </row>
    <row r="363" spans="1:10" s="64" customFormat="1" ht="24" x14ac:dyDescent="0.2">
      <c r="A363" s="28" t="s">
        <v>695</v>
      </c>
      <c r="B363" s="29" t="s">
        <v>696</v>
      </c>
      <c r="C363" s="30" t="s">
        <v>695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5"/>
        <v>0</v>
      </c>
      <c r="I363" s="10">
        <f t="shared" si="146"/>
        <v>0</v>
      </c>
      <c r="J363" s="50" t="str">
        <f t="shared" si="137"/>
        <v>-</v>
      </c>
    </row>
    <row r="364" spans="1:10" s="64" customFormat="1" ht="24" x14ac:dyDescent="0.2">
      <c r="A364" s="28" t="s">
        <v>697</v>
      </c>
      <c r="B364" s="29" t="s">
        <v>698</v>
      </c>
      <c r="C364" s="30" t="s">
        <v>697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5"/>
        <v>0</v>
      </c>
      <c r="I364" s="10">
        <f t="shared" si="146"/>
        <v>0</v>
      </c>
      <c r="J364" s="50" t="str">
        <f t="shared" si="137"/>
        <v>-</v>
      </c>
    </row>
    <row r="365" spans="1:10" s="64" customFormat="1" ht="24" x14ac:dyDescent="0.2">
      <c r="A365" s="28" t="s">
        <v>699</v>
      </c>
      <c r="B365" s="29" t="s">
        <v>700</v>
      </c>
      <c r="C365" s="30" t="s">
        <v>699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5"/>
        <v>0</v>
      </c>
      <c r="I365" s="10">
        <f t="shared" si="146"/>
        <v>0</v>
      </c>
      <c r="J365" s="50" t="str">
        <f t="shared" si="137"/>
        <v>-</v>
      </c>
    </row>
    <row r="366" spans="1:10" s="59" customFormat="1" x14ac:dyDescent="0.2">
      <c r="A366" s="28" t="s">
        <v>701</v>
      </c>
      <c r="B366" s="29" t="s">
        <v>702</v>
      </c>
      <c r="C366" s="30" t="s">
        <v>701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5"/>
        <v>0</v>
      </c>
      <c r="I366" s="10">
        <f t="shared" si="146"/>
        <v>0</v>
      </c>
      <c r="J366" s="50" t="str">
        <f t="shared" si="137"/>
        <v>-</v>
      </c>
    </row>
    <row r="367" spans="1:10" s="59" customFormat="1" ht="24" x14ac:dyDescent="0.2">
      <c r="A367" s="28">
        <v>2368</v>
      </c>
      <c r="B367" s="29" t="s">
        <v>789</v>
      </c>
      <c r="C367" s="30">
        <v>2368</v>
      </c>
      <c r="D367" s="3">
        <f t="shared" ref="D367:I367" si="147">SUM(D368:D369)</f>
        <v>0</v>
      </c>
      <c r="E367" s="3">
        <f t="shared" si="147"/>
        <v>0</v>
      </c>
      <c r="F367" s="3">
        <f t="shared" si="147"/>
        <v>0</v>
      </c>
      <c r="G367" s="3">
        <f t="shared" si="147"/>
        <v>0</v>
      </c>
      <c r="H367" s="3">
        <f t="shared" si="147"/>
        <v>0</v>
      </c>
      <c r="I367" s="3">
        <f t="shared" si="147"/>
        <v>0</v>
      </c>
      <c r="J367" s="50" t="str">
        <f t="shared" ref="J367:J398" si="148">IF(H367&lt;&gt;0,IF(I367/H367&gt;=100,"&gt;&gt;100",I367/H367*100),"-")</f>
        <v>-</v>
      </c>
    </row>
    <row r="368" spans="1:10" s="59" customFormat="1" ht="12.75" customHeight="1" x14ac:dyDescent="0.2">
      <c r="A368" s="28">
        <v>23681</v>
      </c>
      <c r="B368" s="29" t="s">
        <v>703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9">D368+F368</f>
        <v>0</v>
      </c>
      <c r="I368" s="10">
        <f t="shared" si="149"/>
        <v>0</v>
      </c>
      <c r="J368" s="50" t="str">
        <f t="shared" si="148"/>
        <v>-</v>
      </c>
    </row>
    <row r="369" spans="1:10" s="59" customFormat="1" ht="12.75" customHeight="1" x14ac:dyDescent="0.2">
      <c r="A369" s="28">
        <v>23682</v>
      </c>
      <c r="B369" s="29" t="s">
        <v>704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9"/>
        <v>0</v>
      </c>
      <c r="I369" s="10">
        <f t="shared" si="149"/>
        <v>0</v>
      </c>
      <c r="J369" s="50" t="str">
        <f t="shared" si="148"/>
        <v>-</v>
      </c>
    </row>
    <row r="370" spans="1:10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9"/>
        <v>0</v>
      </c>
      <c r="I370" s="10">
        <f t="shared" si="149"/>
        <v>0</v>
      </c>
      <c r="J370" s="50" t="str">
        <f t="shared" si="148"/>
        <v>-</v>
      </c>
    </row>
    <row r="371" spans="1:10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48"/>
        <v>-</v>
      </c>
    </row>
    <row r="372" spans="1:10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 t="shared" ref="D372:I372" si="150">D373</f>
        <v>0</v>
      </c>
      <c r="E372" s="3">
        <f t="shared" si="150"/>
        <v>0</v>
      </c>
      <c r="F372" s="3">
        <f t="shared" si="150"/>
        <v>0</v>
      </c>
      <c r="G372" s="3">
        <f t="shared" si="150"/>
        <v>0</v>
      </c>
      <c r="H372" s="3">
        <f t="shared" si="150"/>
        <v>0</v>
      </c>
      <c r="I372" s="3">
        <f t="shared" si="150"/>
        <v>0</v>
      </c>
      <c r="J372" s="50" t="str">
        <f t="shared" si="148"/>
        <v>-</v>
      </c>
    </row>
    <row r="373" spans="1:10" s="64" customFormat="1" ht="12.75" customHeight="1" x14ac:dyDescent="0.2">
      <c r="A373" s="28">
        <v>27511</v>
      </c>
      <c r="B373" s="29" t="s">
        <v>709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8"/>
        <v>-</v>
      </c>
    </row>
    <row r="374" spans="1:10" s="65" customFormat="1" ht="24" x14ac:dyDescent="0.2">
      <c r="A374" s="28" t="s">
        <v>710</v>
      </c>
      <c r="B374" s="29" t="s">
        <v>792</v>
      </c>
      <c r="C374" s="33" t="s">
        <v>710</v>
      </c>
      <c r="D374" s="3">
        <f t="shared" ref="D374:I374" si="151">SUM(D375:D382)</f>
        <v>0</v>
      </c>
      <c r="E374" s="3">
        <f t="shared" si="151"/>
        <v>0</v>
      </c>
      <c r="F374" s="3">
        <f t="shared" si="151"/>
        <v>0</v>
      </c>
      <c r="G374" s="3">
        <f t="shared" si="151"/>
        <v>0</v>
      </c>
      <c r="H374" s="3">
        <f t="shared" si="151"/>
        <v>0</v>
      </c>
      <c r="I374" s="3">
        <f t="shared" si="151"/>
        <v>0</v>
      </c>
      <c r="J374" s="50" t="str">
        <f t="shared" si="148"/>
        <v>-</v>
      </c>
    </row>
    <row r="375" spans="1:10" s="64" customFormat="1" ht="12.75" customHeight="1" x14ac:dyDescent="0.2">
      <c r="A375" s="28">
        <v>27521</v>
      </c>
      <c r="B375" s="34" t="s">
        <v>711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H384" si="152">D375+F375</f>
        <v>0</v>
      </c>
      <c r="I375" s="10">
        <f t="shared" ref="I375:I384" si="153">E375+G375</f>
        <v>0</v>
      </c>
      <c r="J375" s="50" t="str">
        <f t="shared" si="148"/>
        <v>-</v>
      </c>
    </row>
    <row r="376" spans="1:10" s="64" customFormat="1" ht="12.75" customHeight="1" x14ac:dyDescent="0.2">
      <c r="A376" s="28">
        <v>27522</v>
      </c>
      <c r="B376" s="34" t="s">
        <v>712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52"/>
        <v>0</v>
      </c>
      <c r="I376" s="10">
        <f t="shared" si="153"/>
        <v>0</v>
      </c>
      <c r="J376" s="50" t="str">
        <f t="shared" si="148"/>
        <v>-</v>
      </c>
    </row>
    <row r="377" spans="1:10" s="64" customFormat="1" ht="12.75" customHeight="1" x14ac:dyDescent="0.2">
      <c r="A377" s="28">
        <v>27523</v>
      </c>
      <c r="B377" s="34" t="s">
        <v>713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52"/>
        <v>0</v>
      </c>
      <c r="I377" s="10">
        <f t="shared" si="153"/>
        <v>0</v>
      </c>
      <c r="J377" s="50" t="str">
        <f t="shared" si="148"/>
        <v>-</v>
      </c>
    </row>
    <row r="378" spans="1:10" s="64" customFormat="1" ht="12.75" customHeight="1" x14ac:dyDescent="0.2">
      <c r="A378" s="28">
        <v>27524</v>
      </c>
      <c r="B378" s="34" t="s">
        <v>714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52"/>
        <v>0</v>
      </c>
      <c r="I378" s="10">
        <f t="shared" si="153"/>
        <v>0</v>
      </c>
      <c r="J378" s="50" t="str">
        <f t="shared" si="148"/>
        <v>-</v>
      </c>
    </row>
    <row r="379" spans="1:10" s="64" customFormat="1" ht="12.75" customHeight="1" x14ac:dyDescent="0.2">
      <c r="A379" s="28">
        <v>27525</v>
      </c>
      <c r="B379" s="34" t="s">
        <v>715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52"/>
        <v>0</v>
      </c>
      <c r="I379" s="10">
        <f t="shared" si="153"/>
        <v>0</v>
      </c>
      <c r="J379" s="50" t="str">
        <f t="shared" si="148"/>
        <v>-</v>
      </c>
    </row>
    <row r="380" spans="1:10" s="64" customFormat="1" ht="24" x14ac:dyDescent="0.2">
      <c r="A380" s="28">
        <v>27526</v>
      </c>
      <c r="B380" s="34" t="s">
        <v>716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52"/>
        <v>0</v>
      </c>
      <c r="I380" s="10">
        <f t="shared" si="153"/>
        <v>0</v>
      </c>
      <c r="J380" s="50" t="str">
        <f t="shared" si="148"/>
        <v>-</v>
      </c>
    </row>
    <row r="381" spans="1:10" s="64" customFormat="1" x14ac:dyDescent="0.2">
      <c r="A381" s="28">
        <v>27527</v>
      </c>
      <c r="B381" s="34" t="s">
        <v>717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52"/>
        <v>0</v>
      </c>
      <c r="I381" s="10">
        <f t="shared" si="153"/>
        <v>0</v>
      </c>
      <c r="J381" s="50" t="str">
        <f t="shared" si="148"/>
        <v>-</v>
      </c>
    </row>
    <row r="382" spans="1:10" s="64" customFormat="1" ht="12.75" customHeight="1" x14ac:dyDescent="0.2">
      <c r="A382" s="28">
        <v>27528</v>
      </c>
      <c r="B382" s="34" t="s">
        <v>718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52"/>
        <v>0</v>
      </c>
      <c r="I382" s="10">
        <f t="shared" si="153"/>
        <v>0</v>
      </c>
      <c r="J382" s="50" t="str">
        <f t="shared" si="148"/>
        <v>-</v>
      </c>
    </row>
    <row r="383" spans="1:10" s="67" customFormat="1" ht="12.75" customHeight="1" x14ac:dyDescent="0.2">
      <c r="A383" s="28">
        <v>27611</v>
      </c>
      <c r="B383" s="34" t="s">
        <v>719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52"/>
        <v>0</v>
      </c>
      <c r="I383" s="10">
        <f t="shared" si="153"/>
        <v>0</v>
      </c>
      <c r="J383" s="50" t="str">
        <f t="shared" si="148"/>
        <v>-</v>
      </c>
    </row>
    <row r="384" spans="1:10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52"/>
        <v>0</v>
      </c>
      <c r="I384" s="10">
        <f t="shared" si="153"/>
        <v>0</v>
      </c>
      <c r="J384" s="50" t="str">
        <f t="shared" si="148"/>
        <v>-</v>
      </c>
    </row>
    <row r="385" spans="1:10" s="59" customFormat="1" ht="24" x14ac:dyDescent="0.2">
      <c r="A385" s="28">
        <v>9367</v>
      </c>
      <c r="B385" s="29" t="s">
        <v>793</v>
      </c>
      <c r="C385" s="30">
        <v>9367</v>
      </c>
      <c r="D385" s="3">
        <f t="shared" ref="D385:I385" si="154">SUM(D386:D394)</f>
        <v>0</v>
      </c>
      <c r="E385" s="3">
        <f t="shared" si="154"/>
        <v>0</v>
      </c>
      <c r="F385" s="3">
        <f t="shared" si="154"/>
        <v>0</v>
      </c>
      <c r="G385" s="3">
        <f t="shared" si="154"/>
        <v>0</v>
      </c>
      <c r="H385" s="3">
        <f t="shared" si="154"/>
        <v>0</v>
      </c>
      <c r="I385" s="3">
        <f t="shared" si="154"/>
        <v>0</v>
      </c>
      <c r="J385" s="50" t="str">
        <f t="shared" si="148"/>
        <v>-</v>
      </c>
    </row>
    <row r="386" spans="1:10" s="59" customFormat="1" ht="24" x14ac:dyDescent="0.2">
      <c r="A386" s="28">
        <v>93671</v>
      </c>
      <c r="B386" s="29" t="s">
        <v>722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H394" si="155">D386+F386</f>
        <v>0</v>
      </c>
      <c r="I386" s="10">
        <f t="shared" ref="I386:I394" si="156">E386+G386</f>
        <v>0</v>
      </c>
      <c r="J386" s="50" t="str">
        <f t="shared" si="148"/>
        <v>-</v>
      </c>
    </row>
    <row r="387" spans="1:10" s="59" customFormat="1" ht="24" x14ac:dyDescent="0.2">
      <c r="A387" s="28">
        <v>93672</v>
      </c>
      <c r="B387" s="29" t="s">
        <v>723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5"/>
        <v>0</v>
      </c>
      <c r="I387" s="10">
        <f t="shared" si="156"/>
        <v>0</v>
      </c>
      <c r="J387" s="50" t="str">
        <f t="shared" si="148"/>
        <v>-</v>
      </c>
    </row>
    <row r="388" spans="1:10" s="59" customFormat="1" ht="24" x14ac:dyDescent="0.2">
      <c r="A388" s="28">
        <v>93673</v>
      </c>
      <c r="B388" s="29" t="s">
        <v>724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5"/>
        <v>0</v>
      </c>
      <c r="I388" s="10">
        <f t="shared" si="156"/>
        <v>0</v>
      </c>
      <c r="J388" s="50" t="str">
        <f t="shared" si="148"/>
        <v>-</v>
      </c>
    </row>
    <row r="389" spans="1:10" s="59" customFormat="1" ht="24" x14ac:dyDescent="0.2">
      <c r="A389" s="28">
        <v>93674</v>
      </c>
      <c r="B389" s="29" t="s">
        <v>725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5"/>
        <v>0</v>
      </c>
      <c r="I389" s="10">
        <f t="shared" si="156"/>
        <v>0</v>
      </c>
      <c r="J389" s="50" t="str">
        <f t="shared" si="148"/>
        <v>-</v>
      </c>
    </row>
    <row r="390" spans="1:10" s="59" customFormat="1" ht="24" x14ac:dyDescent="0.2">
      <c r="A390" s="28">
        <v>93675</v>
      </c>
      <c r="B390" s="29" t="s">
        <v>726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5"/>
        <v>0</v>
      </c>
      <c r="I390" s="10">
        <f t="shared" si="156"/>
        <v>0</v>
      </c>
      <c r="J390" s="50" t="str">
        <f t="shared" si="148"/>
        <v>-</v>
      </c>
    </row>
    <row r="391" spans="1:10" s="59" customFormat="1" ht="24" x14ac:dyDescent="0.2">
      <c r="A391" s="28">
        <v>93676</v>
      </c>
      <c r="B391" s="29" t="s">
        <v>727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5"/>
        <v>0</v>
      </c>
      <c r="I391" s="10">
        <f t="shared" si="156"/>
        <v>0</v>
      </c>
      <c r="J391" s="50" t="str">
        <f t="shared" si="148"/>
        <v>-</v>
      </c>
    </row>
    <row r="392" spans="1:10" s="59" customFormat="1" ht="24" x14ac:dyDescent="0.2">
      <c r="A392" s="28">
        <v>93677</v>
      </c>
      <c r="B392" s="29" t="s">
        <v>728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5"/>
        <v>0</v>
      </c>
      <c r="I392" s="10">
        <f t="shared" si="156"/>
        <v>0</v>
      </c>
      <c r="J392" s="50" t="str">
        <f t="shared" si="148"/>
        <v>-</v>
      </c>
    </row>
    <row r="393" spans="1:10" s="59" customFormat="1" ht="24" x14ac:dyDescent="0.2">
      <c r="A393" s="28">
        <v>93678</v>
      </c>
      <c r="B393" s="29" t="s">
        <v>729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5"/>
        <v>0</v>
      </c>
      <c r="I393" s="10">
        <f t="shared" si="156"/>
        <v>0</v>
      </c>
      <c r="J393" s="50" t="str">
        <f t="shared" si="148"/>
        <v>-</v>
      </c>
    </row>
    <row r="394" spans="1:10" s="59" customFormat="1" ht="24" x14ac:dyDescent="0.2">
      <c r="A394" s="28">
        <v>93679</v>
      </c>
      <c r="B394" s="29" t="s">
        <v>730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5"/>
        <v>0</v>
      </c>
      <c r="I394" s="10">
        <f t="shared" si="156"/>
        <v>0</v>
      </c>
      <c r="J394" s="50" t="str">
        <f t="shared" si="148"/>
        <v>-</v>
      </c>
    </row>
    <row r="395" spans="1:10" s="66" customFormat="1" ht="24" x14ac:dyDescent="0.2">
      <c r="A395" s="28">
        <v>9368</v>
      </c>
      <c r="B395" s="29" t="s">
        <v>731</v>
      </c>
      <c r="C395" s="30">
        <v>9368</v>
      </c>
      <c r="D395" s="3">
        <f t="shared" ref="D395:I395" si="157">SUM(D396:D404)</f>
        <v>0</v>
      </c>
      <c r="E395" s="3">
        <f t="shared" si="157"/>
        <v>0</v>
      </c>
      <c r="F395" s="3">
        <f t="shared" si="157"/>
        <v>0</v>
      </c>
      <c r="G395" s="3">
        <f t="shared" si="157"/>
        <v>0</v>
      </c>
      <c r="H395" s="3">
        <f t="shared" si="157"/>
        <v>0</v>
      </c>
      <c r="I395" s="3">
        <f t="shared" si="157"/>
        <v>0</v>
      </c>
      <c r="J395" s="50" t="str">
        <f t="shared" si="148"/>
        <v>-</v>
      </c>
    </row>
    <row r="396" spans="1:10" s="59" customFormat="1" ht="24" x14ac:dyDescent="0.2">
      <c r="A396" s="28">
        <v>93681</v>
      </c>
      <c r="B396" s="29" t="s">
        <v>732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H404" si="158">D396+F396</f>
        <v>0</v>
      </c>
      <c r="I396" s="10">
        <f t="shared" ref="I396:I404" si="159">E396+G396</f>
        <v>0</v>
      </c>
      <c r="J396" s="50" t="str">
        <f t="shared" si="148"/>
        <v>-</v>
      </c>
    </row>
    <row r="397" spans="1:10" s="59" customFormat="1" ht="24" x14ac:dyDescent="0.2">
      <c r="A397" s="28">
        <v>93682</v>
      </c>
      <c r="B397" s="29" t="s">
        <v>733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8"/>
        <v>0</v>
      </c>
      <c r="I397" s="10">
        <f t="shared" si="159"/>
        <v>0</v>
      </c>
      <c r="J397" s="50" t="str">
        <f t="shared" si="148"/>
        <v>-</v>
      </c>
    </row>
    <row r="398" spans="1:10" s="59" customFormat="1" ht="24" x14ac:dyDescent="0.2">
      <c r="A398" s="28">
        <v>93683</v>
      </c>
      <c r="B398" s="29" t="s">
        <v>734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8"/>
        <v>0</v>
      </c>
      <c r="I398" s="10">
        <f t="shared" si="159"/>
        <v>0</v>
      </c>
      <c r="J398" s="50" t="str">
        <f t="shared" si="148"/>
        <v>-</v>
      </c>
    </row>
    <row r="399" spans="1:10" s="59" customFormat="1" ht="24" x14ac:dyDescent="0.2">
      <c r="A399" s="28">
        <v>93684</v>
      </c>
      <c r="B399" s="29" t="s">
        <v>735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8"/>
        <v>0</v>
      </c>
      <c r="I399" s="10">
        <f t="shared" si="159"/>
        <v>0</v>
      </c>
      <c r="J399" s="50" t="str">
        <f t="shared" ref="J399:J423" si="160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736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8"/>
        <v>0</v>
      </c>
      <c r="I400" s="10">
        <f t="shared" si="159"/>
        <v>0</v>
      </c>
      <c r="J400" s="52" t="str">
        <f t="shared" si="160"/>
        <v>-</v>
      </c>
    </row>
    <row r="401" spans="1:10" s="59" customFormat="1" ht="24" x14ac:dyDescent="0.2">
      <c r="A401" s="28">
        <v>93686</v>
      </c>
      <c r="B401" s="29" t="s">
        <v>737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8"/>
        <v>0</v>
      </c>
      <c r="I401" s="10">
        <f t="shared" si="159"/>
        <v>0</v>
      </c>
      <c r="J401" s="50" t="str">
        <f t="shared" si="160"/>
        <v>-</v>
      </c>
    </row>
    <row r="402" spans="1:10" s="59" customFormat="1" ht="24" x14ac:dyDescent="0.2">
      <c r="A402" s="28">
        <v>93687</v>
      </c>
      <c r="B402" s="29" t="s">
        <v>738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8"/>
        <v>0</v>
      </c>
      <c r="I402" s="10">
        <f t="shared" si="159"/>
        <v>0</v>
      </c>
      <c r="J402" s="50" t="str">
        <f t="shared" si="160"/>
        <v>-</v>
      </c>
    </row>
    <row r="403" spans="1:10" s="59" customFormat="1" ht="24" x14ac:dyDescent="0.2">
      <c r="A403" s="28">
        <v>93688</v>
      </c>
      <c r="B403" s="29" t="s">
        <v>739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8"/>
        <v>0</v>
      </c>
      <c r="I403" s="10">
        <f t="shared" si="159"/>
        <v>0</v>
      </c>
      <c r="J403" s="50" t="str">
        <f t="shared" si="160"/>
        <v>-</v>
      </c>
    </row>
    <row r="404" spans="1:10" s="59" customFormat="1" ht="24" x14ac:dyDescent="0.2">
      <c r="A404" s="28">
        <v>93689</v>
      </c>
      <c r="B404" s="29" t="s">
        <v>740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8"/>
        <v>0</v>
      </c>
      <c r="I404" s="10">
        <f t="shared" si="159"/>
        <v>0</v>
      </c>
      <c r="J404" s="50" t="str">
        <f t="shared" si="160"/>
        <v>-</v>
      </c>
    </row>
    <row r="405" spans="1:10" s="65" customFormat="1" x14ac:dyDescent="0.2">
      <c r="A405" s="28">
        <v>9631</v>
      </c>
      <c r="B405" s="29" t="s">
        <v>741</v>
      </c>
      <c r="C405" s="30">
        <v>9631</v>
      </c>
      <c r="D405" s="3">
        <f t="shared" ref="D405:I405" si="161">SUM(D406:D409)</f>
        <v>0</v>
      </c>
      <c r="E405" s="3">
        <f t="shared" si="161"/>
        <v>0</v>
      </c>
      <c r="F405" s="3">
        <f t="shared" si="161"/>
        <v>0</v>
      </c>
      <c r="G405" s="3">
        <f t="shared" si="161"/>
        <v>0</v>
      </c>
      <c r="H405" s="3">
        <f t="shared" si="161"/>
        <v>0</v>
      </c>
      <c r="I405" s="3">
        <f t="shared" si="161"/>
        <v>0</v>
      </c>
      <c r="J405" s="50" t="str">
        <f t="shared" si="160"/>
        <v>-</v>
      </c>
    </row>
    <row r="406" spans="1:10" s="59" customFormat="1" x14ac:dyDescent="0.2">
      <c r="A406" s="28">
        <v>96311</v>
      </c>
      <c r="B406" s="29" t="s">
        <v>742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62">D406+F406</f>
        <v>0</v>
      </c>
      <c r="I406" s="10">
        <f t="shared" si="162"/>
        <v>0</v>
      </c>
      <c r="J406" s="50" t="str">
        <f t="shared" si="160"/>
        <v>-</v>
      </c>
    </row>
    <row r="407" spans="1:10" s="59" customFormat="1" x14ac:dyDescent="0.2">
      <c r="A407" s="28">
        <v>96312</v>
      </c>
      <c r="B407" s="29" t="s">
        <v>24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62"/>
        <v>0</v>
      </c>
      <c r="I407" s="10">
        <f t="shared" si="162"/>
        <v>0</v>
      </c>
      <c r="J407" s="50" t="str">
        <f t="shared" si="160"/>
        <v>-</v>
      </c>
    </row>
    <row r="408" spans="1:10" s="59" customFormat="1" x14ac:dyDescent="0.2">
      <c r="A408" s="28">
        <v>96313</v>
      </c>
      <c r="B408" s="29" t="s">
        <v>20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62"/>
        <v>0</v>
      </c>
      <c r="I408" s="10">
        <f t="shared" si="162"/>
        <v>0</v>
      </c>
      <c r="J408" s="50" t="str">
        <f t="shared" si="160"/>
        <v>-</v>
      </c>
    </row>
    <row r="409" spans="1:10" s="59" customFormat="1" x14ac:dyDescent="0.2">
      <c r="A409" s="28">
        <v>96314</v>
      </c>
      <c r="B409" s="29" t="s">
        <v>743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62"/>
        <v>0</v>
      </c>
      <c r="I409" s="10">
        <f t="shared" si="162"/>
        <v>0</v>
      </c>
      <c r="J409" s="50" t="str">
        <f t="shared" si="160"/>
        <v>-</v>
      </c>
    </row>
    <row r="410" spans="1:10" s="59" customFormat="1" ht="24" x14ac:dyDescent="0.2">
      <c r="A410" s="28" t="s">
        <v>633</v>
      </c>
      <c r="B410" s="29" t="s">
        <v>794</v>
      </c>
      <c r="C410" s="30" t="s">
        <v>748</v>
      </c>
      <c r="D410" s="3">
        <f t="shared" ref="D410:I410" si="163">SUM(D411:D414)</f>
        <v>0</v>
      </c>
      <c r="E410" s="3">
        <f t="shared" si="163"/>
        <v>0</v>
      </c>
      <c r="F410" s="3">
        <f t="shared" si="163"/>
        <v>0</v>
      </c>
      <c r="G410" s="3">
        <f t="shared" si="163"/>
        <v>0</v>
      </c>
      <c r="H410" s="3">
        <f t="shared" si="163"/>
        <v>0</v>
      </c>
      <c r="I410" s="3">
        <f t="shared" si="163"/>
        <v>0</v>
      </c>
      <c r="J410" s="50" t="str">
        <f t="shared" si="160"/>
        <v>-</v>
      </c>
    </row>
    <row r="411" spans="1:10" s="59" customFormat="1" x14ac:dyDescent="0.2">
      <c r="A411" s="28">
        <v>96321</v>
      </c>
      <c r="B411" s="29" t="s">
        <v>634</v>
      </c>
      <c r="C411" s="30" t="s">
        <v>749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64">D411+F411</f>
        <v>0</v>
      </c>
      <c r="I411" s="10">
        <f t="shared" si="164"/>
        <v>0</v>
      </c>
      <c r="J411" s="50" t="str">
        <f t="shared" si="160"/>
        <v>-</v>
      </c>
    </row>
    <row r="412" spans="1:10" s="59" customFormat="1" x14ac:dyDescent="0.2">
      <c r="A412" s="28">
        <v>96322</v>
      </c>
      <c r="B412" s="29" t="s">
        <v>635</v>
      </c>
      <c r="C412" s="30" t="s">
        <v>750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64"/>
        <v>0</v>
      </c>
      <c r="I412" s="10">
        <f t="shared" si="164"/>
        <v>0</v>
      </c>
      <c r="J412" s="50" t="str">
        <f t="shared" si="160"/>
        <v>-</v>
      </c>
    </row>
    <row r="413" spans="1:10" s="59" customFormat="1" x14ac:dyDescent="0.2">
      <c r="A413" s="28">
        <v>96323</v>
      </c>
      <c r="B413" s="29" t="s">
        <v>636</v>
      </c>
      <c r="C413" s="30" t="s">
        <v>751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64"/>
        <v>0</v>
      </c>
      <c r="I413" s="10">
        <f t="shared" si="164"/>
        <v>0</v>
      </c>
      <c r="J413" s="50" t="str">
        <f t="shared" si="160"/>
        <v>-</v>
      </c>
    </row>
    <row r="414" spans="1:10" s="59" customFormat="1" x14ac:dyDescent="0.2">
      <c r="A414" s="28">
        <v>96324</v>
      </c>
      <c r="B414" s="29" t="s">
        <v>34</v>
      </c>
      <c r="C414" s="30" t="s">
        <v>752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64"/>
        <v>0</v>
      </c>
      <c r="I414" s="10">
        <f t="shared" si="164"/>
        <v>0</v>
      </c>
      <c r="J414" s="50" t="str">
        <f t="shared" si="160"/>
        <v>-</v>
      </c>
    </row>
    <row r="415" spans="1:10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 t="shared" ref="D415:I415" si="165">SUM(D416:D423)</f>
        <v>0</v>
      </c>
      <c r="E415" s="3">
        <f t="shared" si="165"/>
        <v>0</v>
      </c>
      <c r="F415" s="3">
        <f t="shared" si="165"/>
        <v>0</v>
      </c>
      <c r="G415" s="3">
        <f t="shared" si="165"/>
        <v>0</v>
      </c>
      <c r="H415" s="3">
        <f t="shared" si="165"/>
        <v>0</v>
      </c>
      <c r="I415" s="3">
        <f t="shared" si="165"/>
        <v>0</v>
      </c>
      <c r="J415" s="50" t="str">
        <f t="shared" si="160"/>
        <v>-</v>
      </c>
    </row>
    <row r="416" spans="1:10" s="59" customFormat="1" x14ac:dyDescent="0.2">
      <c r="A416" s="28">
        <v>96381</v>
      </c>
      <c r="B416" s="29" t="s">
        <v>41</v>
      </c>
      <c r="C416" s="30" t="s">
        <v>755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6">D416+F416</f>
        <v>0</v>
      </c>
      <c r="I416" s="10">
        <f t="shared" si="166"/>
        <v>0</v>
      </c>
      <c r="J416" s="50" t="str">
        <f t="shared" si="160"/>
        <v>-</v>
      </c>
    </row>
    <row r="417" spans="1:10" s="59" customFormat="1" ht="24" x14ac:dyDescent="0.2">
      <c r="A417" s="28">
        <v>96382</v>
      </c>
      <c r="B417" s="29" t="s">
        <v>51</v>
      </c>
      <c r="C417" s="30" t="s">
        <v>756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66"/>
        <v>0</v>
      </c>
      <c r="I417" s="10">
        <f t="shared" si="166"/>
        <v>0</v>
      </c>
      <c r="J417" s="50" t="str">
        <f t="shared" si="160"/>
        <v>-</v>
      </c>
    </row>
    <row r="418" spans="1:10" s="59" customFormat="1" x14ac:dyDescent="0.2">
      <c r="A418" s="28" t="s">
        <v>638</v>
      </c>
      <c r="B418" s="29" t="s">
        <v>43</v>
      </c>
      <c r="C418" s="30" t="s">
        <v>757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6"/>
        <v>0</v>
      </c>
      <c r="I418" s="10">
        <f t="shared" si="166"/>
        <v>0</v>
      </c>
      <c r="J418" s="50" t="str">
        <f t="shared" si="160"/>
        <v>-</v>
      </c>
    </row>
    <row r="419" spans="1:10" s="59" customFormat="1" x14ac:dyDescent="0.2">
      <c r="A419" s="28" t="s">
        <v>639</v>
      </c>
      <c r="B419" s="29" t="s">
        <v>53</v>
      </c>
      <c r="C419" s="30" t="s">
        <v>758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6"/>
        <v>0</v>
      </c>
      <c r="I419" s="10">
        <f t="shared" si="166"/>
        <v>0</v>
      </c>
      <c r="J419" s="50" t="str">
        <f t="shared" si="160"/>
        <v>-</v>
      </c>
    </row>
    <row r="420" spans="1:10" s="59" customFormat="1" ht="24" x14ac:dyDescent="0.2">
      <c r="A420" s="28">
        <v>96385</v>
      </c>
      <c r="B420" s="29" t="s">
        <v>45</v>
      </c>
      <c r="C420" s="30" t="s">
        <v>759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6"/>
        <v>0</v>
      </c>
      <c r="I420" s="10">
        <f t="shared" si="166"/>
        <v>0</v>
      </c>
      <c r="J420" s="50" t="str">
        <f t="shared" si="160"/>
        <v>-</v>
      </c>
    </row>
    <row r="421" spans="1:10" s="59" customFormat="1" ht="24" x14ac:dyDescent="0.2">
      <c r="A421" s="28">
        <v>96386</v>
      </c>
      <c r="B421" s="29" t="s">
        <v>55</v>
      </c>
      <c r="C421" s="30" t="s">
        <v>760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6"/>
        <v>0</v>
      </c>
      <c r="I421" s="10">
        <f t="shared" si="166"/>
        <v>0</v>
      </c>
      <c r="J421" s="50" t="str">
        <f t="shared" si="160"/>
        <v>-</v>
      </c>
    </row>
    <row r="422" spans="1:10" s="59" customFormat="1" ht="24" x14ac:dyDescent="0.2">
      <c r="A422" s="28">
        <v>96387</v>
      </c>
      <c r="B422" s="29" t="s">
        <v>640</v>
      </c>
      <c r="C422" s="30" t="s">
        <v>761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6"/>
        <v>0</v>
      </c>
      <c r="I422" s="10">
        <f t="shared" si="166"/>
        <v>0</v>
      </c>
      <c r="J422" s="50" t="str">
        <f t="shared" si="160"/>
        <v>-</v>
      </c>
    </row>
    <row r="423" spans="1:10" s="59" customFormat="1" ht="24" x14ac:dyDescent="0.2">
      <c r="A423" s="44">
        <v>96388</v>
      </c>
      <c r="B423" s="45" t="s">
        <v>641</v>
      </c>
      <c r="C423" s="46" t="s">
        <v>762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6"/>
        <v>0</v>
      </c>
      <c r="I423" s="10">
        <f t="shared" si="166"/>
        <v>0</v>
      </c>
      <c r="J423" s="50" t="str">
        <f t="shared" si="160"/>
        <v>-</v>
      </c>
    </row>
    <row r="424" spans="1:10" ht="36.75" customHeight="1" x14ac:dyDescent="0.2">
      <c r="A424" s="92" t="s">
        <v>744</v>
      </c>
      <c r="B424" s="93"/>
      <c r="C424" s="78"/>
      <c r="D424" s="1" t="s">
        <v>643</v>
      </c>
      <c r="E424" s="1" t="s">
        <v>644</v>
      </c>
      <c r="F424" s="1" t="s">
        <v>643</v>
      </c>
      <c r="G424" s="1" t="s">
        <v>644</v>
      </c>
      <c r="H424" s="1" t="s">
        <v>643</v>
      </c>
      <c r="I424" s="1" t="s">
        <v>644</v>
      </c>
      <c r="J424" s="24"/>
    </row>
    <row r="425" spans="1:10" s="59" customFormat="1" ht="24" x14ac:dyDescent="0.2">
      <c r="A425" s="31">
        <v>99171</v>
      </c>
      <c r="B425" s="37" t="s">
        <v>745</v>
      </c>
      <c r="C425" s="33">
        <v>99171</v>
      </c>
      <c r="D425" s="84">
        <f>SUM('510:816'!D425)</f>
        <v>0</v>
      </c>
      <c r="E425" s="84">
        <f>SUM('510:816'!E425)</f>
        <v>29587385.449999999</v>
      </c>
      <c r="F425" s="84">
        <f>'Nacionalno sufinanciranje'!D425</f>
        <v>0</v>
      </c>
      <c r="G425" s="84">
        <f>'Nacionalno sufinanciranje'!E425</f>
        <v>5135054.49</v>
      </c>
      <c r="H425" s="11">
        <f>D425+F425</f>
        <v>0</v>
      </c>
      <c r="I425" s="11">
        <f>E425+G425</f>
        <v>34722439.939999998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746</v>
      </c>
      <c r="C426" s="49">
        <v>99653</v>
      </c>
      <c r="D426" s="85">
        <f>SUM('510:816'!D426)</f>
        <v>0</v>
      </c>
      <c r="E426" s="85">
        <f>SUM('510:816'!E426)</f>
        <v>29587385.449999999</v>
      </c>
      <c r="F426" s="85">
        <f>'Nacionalno sufinanciranje'!D426</f>
        <v>0</v>
      </c>
      <c r="G426" s="85">
        <f>'Nacionalno sufinanciranje'!E426</f>
        <v>5135054.49</v>
      </c>
      <c r="H426" s="14">
        <f>D426+F426</f>
        <v>0</v>
      </c>
      <c r="I426" s="14">
        <f>E426+G426</f>
        <v>34722439.939999998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 t="s">
        <v>814</v>
      </c>
      <c r="C1" s="71" t="s">
        <v>765</v>
      </c>
      <c r="D1" s="90">
        <v>11</v>
      </c>
      <c r="E1" s="71" t="s">
        <v>766</v>
      </c>
      <c r="F1" s="90" t="s">
        <v>815</v>
      </c>
    </row>
    <row r="2" spans="1:20" s="56" customFormat="1" ht="42" customHeight="1" x14ac:dyDescent="0.2">
      <c r="A2" s="95" t="s">
        <v>797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3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6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1298075.1300000001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1298075.1300000001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1287447.52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10627.61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6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1320532.43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472355.96999999991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396614.13999999996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396132.92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481.22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12411.98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63329.85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63329.85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812223.95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46387.34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35213.35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7680.71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3493.28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4143.3900000000003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1046.45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454.97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2522.38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2.59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117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611311.96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2243.27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2707.18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31070.1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2020.18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153564.28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119.25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293540.11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37884.339999999997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88163.25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149873.49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507.77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507.77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35952.51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35952.51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35952.51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10627.61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10627.61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5975.32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5975.32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4652.29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4652.29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7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7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6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7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7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7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7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7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7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7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7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7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7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7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7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7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7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7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7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7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7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7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7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7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7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7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7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7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7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7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7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7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7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7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7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7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7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7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7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7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7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7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7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7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7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7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7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7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7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7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7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7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7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7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7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7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6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4">
        <v>5135054.49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9">
        <v>5135054.49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B1" sqref="B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 t="s">
        <v>814</v>
      </c>
      <c r="C1" s="71" t="s">
        <v>765</v>
      </c>
      <c r="D1" s="90">
        <v>11</v>
      </c>
      <c r="E1" s="71" t="s">
        <v>766</v>
      </c>
      <c r="F1" s="90" t="s">
        <v>815</v>
      </c>
    </row>
    <row r="2" spans="1:20" s="56" customFormat="1" ht="42" customHeight="1" x14ac:dyDescent="0.2">
      <c r="A2" s="95" t="s">
        <v>763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175711.92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175711.92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175711.92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175711.91999999998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42084.81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35413.07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35413.07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800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5871.74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5871.74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133627.10999999999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31332.03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30106.25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1225.78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90049.579999999987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2220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9706.01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8667.94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38980.720000000001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4534.38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25940.53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12245.5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172557.04</v>
      </c>
      <c r="E320" s="3">
        <f>SUM(E321:E324)</f>
        <v>172557.04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172557.04</v>
      </c>
      <c r="E323" s="7">
        <v>172557.04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488743.34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488743.34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F1" sqref="F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 t="s">
        <v>814</v>
      </c>
      <c r="C1" s="71" t="s">
        <v>765</v>
      </c>
      <c r="D1" s="90">
        <v>11</v>
      </c>
      <c r="E1" s="71" t="s">
        <v>766</v>
      </c>
      <c r="F1" s="90" t="s">
        <v>815</v>
      </c>
    </row>
    <row r="2" spans="1:20" s="56" customFormat="1" ht="42" customHeight="1" x14ac:dyDescent="0.2">
      <c r="A2" s="95" t="s">
        <v>800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7345320.3100000005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7345320.3100000005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7285097.1200000001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60223.19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7476807.1099999994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2670460.7000000002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2247480.27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2244753.27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2727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64111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358869.43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358869.43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4602615.5599999996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262865.56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199546.35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43523.92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19795.29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23479.23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5929.85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2578.21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14293.48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14.69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663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3464101.6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12712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15340.75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176063.99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11447.66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870197.57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675.75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1663393.78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214678.16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499591.94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849291.83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2877.34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2877.34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203730.85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203730.85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203730.85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60223.19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60223.19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33860.19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33860.19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26363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26363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29098642.109999999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29098642.109999999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87" t="s">
        <v>764</v>
      </c>
      <c r="B1" s="88"/>
      <c r="C1" s="89" t="s">
        <v>765</v>
      </c>
      <c r="D1" s="90"/>
      <c r="E1" s="89" t="s">
        <v>766</v>
      </c>
      <c r="F1" s="90"/>
    </row>
    <row r="2" spans="1:20" s="56" customFormat="1" ht="42" customHeight="1" x14ac:dyDescent="0.2">
      <c r="A2" s="95" t="s">
        <v>801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16384" width="14.42578125" style="55"/>
  </cols>
  <sheetData>
    <row r="1" spans="1:20" ht="44.25" customHeight="1" x14ac:dyDescent="0.2">
      <c r="A1" s="74" t="s">
        <v>764</v>
      </c>
      <c r="B1" s="88"/>
      <c r="C1" s="71" t="s">
        <v>765</v>
      </c>
      <c r="D1" s="90"/>
      <c r="E1" s="71" t="s">
        <v>766</v>
      </c>
      <c r="F1" s="90"/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0</v>
      </c>
      <c r="B3" s="16" t="s">
        <v>1</v>
      </c>
      <c r="C3" s="17" t="s">
        <v>2</v>
      </c>
      <c r="D3" s="97" t="s">
        <v>767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6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9</v>
      </c>
      <c r="B5" s="93"/>
      <c r="C5" s="78"/>
      <c r="D5" s="1" t="s">
        <v>10</v>
      </c>
      <c r="E5" s="79" t="s">
        <v>11</v>
      </c>
    </row>
    <row r="6" spans="1:20" s="60" customFormat="1" x14ac:dyDescent="0.2">
      <c r="A6" s="25">
        <v>6</v>
      </c>
      <c r="B6" s="26" t="s">
        <v>12</v>
      </c>
      <c r="C6" s="27" t="s">
        <v>13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14</v>
      </c>
      <c r="B7" s="29" t="s">
        <v>15</v>
      </c>
      <c r="C7" s="30" t="s">
        <v>14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16</v>
      </c>
      <c r="B8" s="29" t="s">
        <v>17</v>
      </c>
      <c r="C8" s="30" t="s">
        <v>16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18</v>
      </c>
      <c r="B9" s="29" t="s">
        <v>19</v>
      </c>
      <c r="C9" s="30" t="s">
        <v>18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20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21</v>
      </c>
      <c r="B11" s="29" t="s">
        <v>22</v>
      </c>
      <c r="C11" s="30" t="s">
        <v>21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23</v>
      </c>
      <c r="B12" s="29" t="s">
        <v>24</v>
      </c>
      <c r="C12" s="30" t="s">
        <v>23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25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26</v>
      </c>
      <c r="C14" s="30" t="s">
        <v>27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28</v>
      </c>
      <c r="C15" s="30" t="s">
        <v>29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30</v>
      </c>
      <c r="C16" s="30" t="s">
        <v>31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32</v>
      </c>
      <c r="C17" s="30" t="s">
        <v>33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34</v>
      </c>
      <c r="C18" s="33" t="s">
        <v>35</v>
      </c>
      <c r="D18" s="4"/>
      <c r="E18" s="4">
        <v>0</v>
      </c>
      <c r="F18" s="59"/>
    </row>
    <row r="19" spans="1:6" x14ac:dyDescent="0.2">
      <c r="A19" s="28" t="s">
        <v>36</v>
      </c>
      <c r="B19" s="29" t="s">
        <v>37</v>
      </c>
      <c r="C19" s="30" t="s">
        <v>36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38</v>
      </c>
      <c r="B20" s="32" t="s">
        <v>39</v>
      </c>
      <c r="C20" s="33" t="s">
        <v>38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40</v>
      </c>
      <c r="B21" s="32" t="s">
        <v>41</v>
      </c>
      <c r="C21" s="33" t="s">
        <v>40</v>
      </c>
      <c r="D21" s="4"/>
      <c r="E21" s="4">
        <v>0</v>
      </c>
      <c r="F21" s="59"/>
    </row>
    <row r="22" spans="1:6" x14ac:dyDescent="0.2">
      <c r="A22" s="31" t="s">
        <v>42</v>
      </c>
      <c r="B22" s="32" t="s">
        <v>43</v>
      </c>
      <c r="C22" s="33" t="s">
        <v>42</v>
      </c>
      <c r="D22" s="4"/>
      <c r="E22" s="4">
        <v>0</v>
      </c>
      <c r="F22" s="59"/>
    </row>
    <row r="23" spans="1:6" ht="24" x14ac:dyDescent="0.2">
      <c r="A23" s="31" t="s">
        <v>44</v>
      </c>
      <c r="B23" s="32" t="s">
        <v>45</v>
      </c>
      <c r="C23" s="33" t="s">
        <v>44</v>
      </c>
      <c r="D23" s="4"/>
      <c r="E23" s="4">
        <v>0</v>
      </c>
      <c r="F23" s="59"/>
    </row>
    <row r="24" spans="1:6" ht="24" x14ac:dyDescent="0.2">
      <c r="A24" s="31" t="s">
        <v>46</v>
      </c>
      <c r="B24" s="32" t="s">
        <v>47</v>
      </c>
      <c r="C24" s="33" t="s">
        <v>46</v>
      </c>
      <c r="D24" s="4"/>
      <c r="E24" s="4">
        <v>0</v>
      </c>
      <c r="F24" s="59"/>
    </row>
    <row r="25" spans="1:6" s="59" customFormat="1" ht="24" x14ac:dyDescent="0.2">
      <c r="A25" s="31" t="s">
        <v>48</v>
      </c>
      <c r="B25" s="32" t="s">
        <v>49</v>
      </c>
      <c r="C25" s="33" t="s">
        <v>48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50</v>
      </c>
      <c r="B26" s="32" t="s">
        <v>51</v>
      </c>
      <c r="C26" s="33" t="s">
        <v>50</v>
      </c>
      <c r="D26" s="4"/>
      <c r="E26" s="4">
        <v>0</v>
      </c>
      <c r="F26" s="59"/>
    </row>
    <row r="27" spans="1:6" s="62" customFormat="1" x14ac:dyDescent="0.2">
      <c r="A27" s="31" t="s">
        <v>52</v>
      </c>
      <c r="B27" s="32" t="s">
        <v>53</v>
      </c>
      <c r="C27" s="33" t="s">
        <v>52</v>
      </c>
      <c r="D27" s="4"/>
      <c r="E27" s="4">
        <v>0</v>
      </c>
      <c r="F27" s="59"/>
    </row>
    <row r="28" spans="1:6" s="62" customFormat="1" ht="24" x14ac:dyDescent="0.2">
      <c r="A28" s="31" t="s">
        <v>54</v>
      </c>
      <c r="B28" s="32" t="s">
        <v>55</v>
      </c>
      <c r="C28" s="33" t="s">
        <v>54</v>
      </c>
      <c r="D28" s="4"/>
      <c r="E28" s="4">
        <v>0</v>
      </c>
      <c r="F28" s="59"/>
    </row>
    <row r="29" spans="1:6" s="62" customFormat="1" ht="24" x14ac:dyDescent="0.2">
      <c r="A29" s="31" t="s">
        <v>56</v>
      </c>
      <c r="B29" s="32" t="s">
        <v>57</v>
      </c>
      <c r="C29" s="33" t="s">
        <v>56</v>
      </c>
      <c r="D29" s="4"/>
      <c r="E29" s="4">
        <v>0</v>
      </c>
      <c r="F29" s="59"/>
    </row>
    <row r="30" spans="1:6" s="59" customFormat="1" ht="24" x14ac:dyDescent="0.2">
      <c r="A30" s="28" t="s">
        <v>58</v>
      </c>
      <c r="B30" s="29" t="s">
        <v>59</v>
      </c>
      <c r="C30" s="33" t="s">
        <v>58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60</v>
      </c>
      <c r="C31" s="33" t="s">
        <v>61</v>
      </c>
      <c r="D31" s="4"/>
      <c r="E31" s="4">
        <v>0</v>
      </c>
    </row>
    <row r="32" spans="1:6" s="59" customFormat="1" x14ac:dyDescent="0.2">
      <c r="A32" s="28">
        <v>6392</v>
      </c>
      <c r="B32" s="29" t="s">
        <v>62</v>
      </c>
      <c r="C32" s="33" t="s">
        <v>63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64</v>
      </c>
      <c r="C33" s="33" t="s">
        <v>65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66</v>
      </c>
      <c r="C34" s="33" t="s">
        <v>67</v>
      </c>
      <c r="D34" s="4"/>
      <c r="E34" s="4">
        <v>0</v>
      </c>
    </row>
    <row r="35" spans="1:6" ht="24" x14ac:dyDescent="0.2">
      <c r="A35" s="25">
        <v>671</v>
      </c>
      <c r="B35" s="34" t="s">
        <v>68</v>
      </c>
      <c r="C35" s="35" t="s">
        <v>69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70</v>
      </c>
      <c r="C36" s="35" t="s">
        <v>71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72</v>
      </c>
      <c r="C37" s="35" t="s">
        <v>73</v>
      </c>
      <c r="D37" s="5"/>
      <c r="E37" s="5">
        <v>0</v>
      </c>
      <c r="F37" s="59"/>
    </row>
    <row r="38" spans="1:6" ht="24" x14ac:dyDescent="0.2">
      <c r="A38" s="36" t="s">
        <v>74</v>
      </c>
      <c r="B38" s="32" t="s">
        <v>75</v>
      </c>
      <c r="C38" s="35" t="s">
        <v>74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76</v>
      </c>
      <c r="C39" s="27" t="s">
        <v>77</v>
      </c>
      <c r="D39" s="2">
        <f>D40</f>
        <v>0</v>
      </c>
      <c r="E39" s="2">
        <v>0</v>
      </c>
      <c r="F39" s="59"/>
    </row>
    <row r="40" spans="1:6" ht="24" x14ac:dyDescent="0.2">
      <c r="A40" s="36">
        <v>841</v>
      </c>
      <c r="B40" s="38" t="s">
        <v>78</v>
      </c>
      <c r="C40" s="35" t="s">
        <v>79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80</v>
      </c>
      <c r="C41" s="35" t="s">
        <v>81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82</v>
      </c>
      <c r="C42" s="35" t="s">
        <v>83</v>
      </c>
      <c r="D42" s="5"/>
      <c r="E42" s="5">
        <v>0</v>
      </c>
      <c r="F42" s="59"/>
    </row>
    <row r="43" spans="1:6" s="58" customFormat="1" ht="56.25" x14ac:dyDescent="0.2">
      <c r="A43" s="92" t="s">
        <v>84</v>
      </c>
      <c r="B43" s="93"/>
      <c r="C43" s="78"/>
      <c r="D43" s="1" t="s">
        <v>10</v>
      </c>
      <c r="E43" s="79" t="s">
        <v>11</v>
      </c>
    </row>
    <row r="44" spans="1:6" ht="12.75" customHeight="1" x14ac:dyDescent="0.2">
      <c r="A44" s="25">
        <v>3</v>
      </c>
      <c r="B44" s="26" t="s">
        <v>85</v>
      </c>
      <c r="C44" s="35" t="s">
        <v>6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86</v>
      </c>
      <c r="C45" s="35" t="s">
        <v>87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88</v>
      </c>
      <c r="C46" s="35" t="s">
        <v>89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90</v>
      </c>
      <c r="C47" s="35" t="s">
        <v>91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92</v>
      </c>
      <c r="C48" s="35" t="s">
        <v>93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94</v>
      </c>
      <c r="C49" s="35" t="s">
        <v>95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96</v>
      </c>
      <c r="C50" s="35" t="s">
        <v>97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98</v>
      </c>
      <c r="C51" s="35" t="s">
        <v>99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100</v>
      </c>
      <c r="C52" s="35" t="s">
        <v>101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102</v>
      </c>
      <c r="C53" s="35" t="s">
        <v>103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104</v>
      </c>
      <c r="C54" s="35" t="s">
        <v>105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106</v>
      </c>
      <c r="C55" s="35" t="s">
        <v>107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108</v>
      </c>
      <c r="C56" s="35" t="s">
        <v>109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110</v>
      </c>
      <c r="C57" s="35" t="s">
        <v>111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112</v>
      </c>
      <c r="C58" s="35" t="s">
        <v>113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114</v>
      </c>
      <c r="C59" s="35" t="s">
        <v>115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116</v>
      </c>
      <c r="C60" s="35" t="s">
        <v>117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118</v>
      </c>
      <c r="C61" s="35" t="s">
        <v>119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120</v>
      </c>
      <c r="C62" s="35" t="s">
        <v>121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122</v>
      </c>
      <c r="C63" s="35" t="s">
        <v>123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124</v>
      </c>
      <c r="C64" s="35" t="s">
        <v>125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126</v>
      </c>
      <c r="C65" s="35" t="s">
        <v>127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128</v>
      </c>
      <c r="C66" s="35" t="s">
        <v>129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130</v>
      </c>
      <c r="C67" s="35" t="s">
        <v>131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132</v>
      </c>
      <c r="C68" s="35" t="s">
        <v>133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134</v>
      </c>
      <c r="C69" s="35" t="s">
        <v>135</v>
      </c>
      <c r="D69" s="5"/>
      <c r="E69" s="5"/>
    </row>
    <row r="70" spans="1:5" ht="12.75" customHeight="1" x14ac:dyDescent="0.2">
      <c r="A70" s="36">
        <v>323</v>
      </c>
      <c r="B70" s="32" t="s">
        <v>136</v>
      </c>
      <c r="C70" s="35" t="s">
        <v>137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138</v>
      </c>
      <c r="C71" s="35" t="s">
        <v>139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140</v>
      </c>
      <c r="C72" s="35" t="s">
        <v>141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142</v>
      </c>
      <c r="C73" s="35" t="s">
        <v>143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144</v>
      </c>
      <c r="C74" s="35" t="s">
        <v>145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146</v>
      </c>
      <c r="C75" s="35" t="s">
        <v>147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148</v>
      </c>
      <c r="C76" s="35" t="s">
        <v>149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150</v>
      </c>
      <c r="C77" s="35" t="s">
        <v>151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152</v>
      </c>
      <c r="C78" s="35" t="s">
        <v>153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154</v>
      </c>
      <c r="C79" s="35" t="s">
        <v>155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156</v>
      </c>
      <c r="C80" s="35" t="s">
        <v>157</v>
      </c>
      <c r="D80" s="5"/>
      <c r="E80" s="5">
        <v>0</v>
      </c>
    </row>
    <row r="81" spans="1:5" ht="24" x14ac:dyDescent="0.2">
      <c r="A81" s="31" t="s">
        <v>158</v>
      </c>
      <c r="B81" s="32" t="s">
        <v>159</v>
      </c>
      <c r="C81" s="33" t="s">
        <v>158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160</v>
      </c>
      <c r="B82" s="32" t="s">
        <v>161</v>
      </c>
      <c r="C82" s="33" t="s">
        <v>160</v>
      </c>
      <c r="D82" s="4"/>
      <c r="E82" s="4">
        <v>0</v>
      </c>
    </row>
    <row r="83" spans="1:5" ht="12.75" customHeight="1" x14ac:dyDescent="0.2">
      <c r="A83" s="31" t="s">
        <v>162</v>
      </c>
      <c r="B83" s="32" t="s">
        <v>163</v>
      </c>
      <c r="C83" s="33" t="s">
        <v>162</v>
      </c>
      <c r="D83" s="4"/>
      <c r="E83" s="4">
        <v>0</v>
      </c>
    </row>
    <row r="84" spans="1:5" x14ac:dyDescent="0.2">
      <c r="A84" s="31" t="s">
        <v>164</v>
      </c>
      <c r="B84" s="32" t="s">
        <v>165</v>
      </c>
      <c r="C84" s="33" t="s">
        <v>164</v>
      </c>
      <c r="D84" s="4"/>
      <c r="E84" s="4">
        <v>0</v>
      </c>
    </row>
    <row r="85" spans="1:5" x14ac:dyDescent="0.2">
      <c r="A85" s="31" t="s">
        <v>166</v>
      </c>
      <c r="B85" s="32" t="s">
        <v>167</v>
      </c>
      <c r="C85" s="33" t="s">
        <v>166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168</v>
      </c>
      <c r="C86" s="35" t="s">
        <v>169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170</v>
      </c>
      <c r="C87" s="35" t="s">
        <v>171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172</v>
      </c>
      <c r="C88" s="35" t="s">
        <v>173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174</v>
      </c>
      <c r="C89" s="35" t="s">
        <v>175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176</v>
      </c>
      <c r="C90" s="35" t="s">
        <v>177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178</v>
      </c>
      <c r="C91" s="35" t="s">
        <v>179</v>
      </c>
      <c r="D91" s="5"/>
      <c r="E91" s="5">
        <v>0</v>
      </c>
    </row>
    <row r="92" spans="1:5" ht="12.75" customHeight="1" x14ac:dyDescent="0.2">
      <c r="A92" s="36" t="s">
        <v>180</v>
      </c>
      <c r="B92" s="38" t="s">
        <v>181</v>
      </c>
      <c r="C92" s="35" t="s">
        <v>180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182</v>
      </c>
      <c r="C93" s="35" t="s">
        <v>183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184</v>
      </c>
      <c r="C94" s="35" t="s">
        <v>185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186</v>
      </c>
      <c r="C95" s="35" t="s">
        <v>187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188</v>
      </c>
      <c r="C96" s="35" t="s">
        <v>189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190</v>
      </c>
      <c r="C97" s="35" t="s">
        <v>191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192</v>
      </c>
      <c r="C98" s="35" t="s">
        <v>193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194</v>
      </c>
      <c r="C99" s="35" t="s">
        <v>195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196</v>
      </c>
      <c r="C100" s="35" t="s">
        <v>197</v>
      </c>
      <c r="D100" s="3">
        <f>SUM(D101:D107)</f>
        <v>0</v>
      </c>
      <c r="E100" s="3">
        <f>SUM(E101:E107)</f>
        <v>0</v>
      </c>
    </row>
    <row r="101" spans="1:5" ht="24" x14ac:dyDescent="0.2">
      <c r="A101" s="36">
        <v>3421</v>
      </c>
      <c r="B101" s="38" t="s">
        <v>198</v>
      </c>
      <c r="C101" s="35" t="s">
        <v>199</v>
      </c>
      <c r="D101" s="5"/>
      <c r="E101" s="5">
        <v>0</v>
      </c>
    </row>
    <row r="102" spans="1:5" ht="24" x14ac:dyDescent="0.2">
      <c r="A102" s="36">
        <v>3422</v>
      </c>
      <c r="B102" s="39" t="s">
        <v>200</v>
      </c>
      <c r="C102" s="35" t="s">
        <v>201</v>
      </c>
      <c r="D102" s="5"/>
      <c r="E102" s="5">
        <v>0</v>
      </c>
    </row>
    <row r="103" spans="1:5" ht="24" x14ac:dyDescent="0.2">
      <c r="A103" s="36">
        <v>3423</v>
      </c>
      <c r="B103" s="39" t="s">
        <v>202</v>
      </c>
      <c r="C103" s="35" t="s">
        <v>203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204</v>
      </c>
      <c r="C104" s="35" t="s">
        <v>205</v>
      </c>
      <c r="D104" s="5"/>
      <c r="E104" s="5">
        <v>0</v>
      </c>
    </row>
    <row r="105" spans="1:5" x14ac:dyDescent="0.2">
      <c r="A105" s="36">
        <v>3426</v>
      </c>
      <c r="B105" s="38" t="s">
        <v>206</v>
      </c>
      <c r="C105" s="35" t="s">
        <v>207</v>
      </c>
      <c r="D105" s="5"/>
      <c r="E105" s="5">
        <v>0</v>
      </c>
    </row>
    <row r="106" spans="1:5" ht="24" x14ac:dyDescent="0.2">
      <c r="A106" s="36">
        <v>3427</v>
      </c>
      <c r="B106" s="38" t="s">
        <v>208</v>
      </c>
      <c r="C106" s="35" t="s">
        <v>209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210</v>
      </c>
      <c r="C107" s="35" t="s">
        <v>211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212</v>
      </c>
      <c r="C108" s="35" t="s">
        <v>213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214</v>
      </c>
      <c r="C109" s="35" t="s">
        <v>215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216</v>
      </c>
      <c r="C110" s="35" t="s">
        <v>217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218</v>
      </c>
      <c r="C111" s="35" t="s">
        <v>219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220</v>
      </c>
      <c r="C112" s="35" t="s">
        <v>221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222</v>
      </c>
      <c r="C113" s="35" t="s">
        <v>223</v>
      </c>
      <c r="D113" s="3">
        <f>D114+D117+D121</f>
        <v>0</v>
      </c>
      <c r="E113" s="3">
        <f>E114+E117+E121</f>
        <v>0</v>
      </c>
    </row>
    <row r="114" spans="1:5" ht="24" x14ac:dyDescent="0.2">
      <c r="A114" s="36">
        <v>351</v>
      </c>
      <c r="B114" s="32" t="s">
        <v>224</v>
      </c>
      <c r="C114" s="35" t="s">
        <v>225</v>
      </c>
      <c r="D114" s="3">
        <f>SUM(D115:D116)</f>
        <v>0</v>
      </c>
      <c r="E114" s="3">
        <f>SUM(E115:E116)</f>
        <v>0</v>
      </c>
    </row>
    <row r="115" spans="1:5" ht="24" x14ac:dyDescent="0.2">
      <c r="A115" s="36">
        <v>3511</v>
      </c>
      <c r="B115" s="32" t="s">
        <v>226</v>
      </c>
      <c r="C115" s="35" t="s">
        <v>227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228</v>
      </c>
      <c r="C116" s="35" t="s">
        <v>229</v>
      </c>
      <c r="D116" s="5"/>
      <c r="E116" s="5">
        <v>0</v>
      </c>
    </row>
    <row r="117" spans="1:5" ht="36" x14ac:dyDescent="0.2">
      <c r="A117" s="36">
        <v>352</v>
      </c>
      <c r="B117" s="32" t="s">
        <v>230</v>
      </c>
      <c r="C117" s="35" t="s">
        <v>231</v>
      </c>
      <c r="D117" s="3">
        <f>SUM(D118:D120)</f>
        <v>0</v>
      </c>
      <c r="E117" s="3">
        <f>SUM(E118:E120)</f>
        <v>0</v>
      </c>
    </row>
    <row r="118" spans="1:5" ht="24" x14ac:dyDescent="0.2">
      <c r="A118" s="36">
        <v>3521</v>
      </c>
      <c r="B118" s="32" t="s">
        <v>232</v>
      </c>
      <c r="C118" s="35" t="s">
        <v>233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234</v>
      </c>
      <c r="C119" s="35" t="s">
        <v>235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236</v>
      </c>
      <c r="C120" s="35" t="s">
        <v>237</v>
      </c>
      <c r="D120" s="5"/>
      <c r="E120" s="5">
        <v>0</v>
      </c>
    </row>
    <row r="121" spans="1:5" ht="24" x14ac:dyDescent="0.2">
      <c r="A121" s="36" t="s">
        <v>238</v>
      </c>
      <c r="B121" s="38" t="s">
        <v>239</v>
      </c>
      <c r="C121" s="35" t="s">
        <v>238</v>
      </c>
      <c r="D121" s="5"/>
      <c r="E121" s="5">
        <v>0</v>
      </c>
    </row>
    <row r="122" spans="1:5" ht="24" x14ac:dyDescent="0.2">
      <c r="A122" s="36">
        <v>36</v>
      </c>
      <c r="B122" s="32" t="s">
        <v>240</v>
      </c>
      <c r="C122" s="35" t="s">
        <v>241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242</v>
      </c>
      <c r="C123" s="35" t="s">
        <v>243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244</v>
      </c>
      <c r="C124" s="35" t="s">
        <v>245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246</v>
      </c>
      <c r="C125" s="35" t="s">
        <v>247</v>
      </c>
      <c r="D125" s="5"/>
      <c r="E125" s="5">
        <v>0</v>
      </c>
    </row>
    <row r="126" spans="1:5" ht="24" x14ac:dyDescent="0.2">
      <c r="A126" s="36">
        <v>362</v>
      </c>
      <c r="B126" s="38" t="s">
        <v>248</v>
      </c>
      <c r="C126" s="35" t="s">
        <v>249</v>
      </c>
      <c r="D126" s="3">
        <f>SUM(D127:D128)</f>
        <v>0</v>
      </c>
      <c r="E126" s="3">
        <f>SUM(E127:E128)</f>
        <v>0</v>
      </c>
    </row>
    <row r="127" spans="1:5" ht="24" x14ac:dyDescent="0.2">
      <c r="A127" s="36">
        <v>3621</v>
      </c>
      <c r="B127" s="32" t="s">
        <v>250</v>
      </c>
      <c r="C127" s="35" t="s">
        <v>251</v>
      </c>
      <c r="D127" s="5"/>
      <c r="E127" s="5">
        <v>0</v>
      </c>
    </row>
    <row r="128" spans="1:5" ht="24" x14ac:dyDescent="0.2">
      <c r="A128" s="36">
        <v>3622</v>
      </c>
      <c r="B128" s="32" t="s">
        <v>252</v>
      </c>
      <c r="C128" s="35" t="s">
        <v>253</v>
      </c>
      <c r="D128" s="5"/>
      <c r="E128" s="5">
        <v>0</v>
      </c>
    </row>
    <row r="129" spans="1:5" ht="24" x14ac:dyDescent="0.2">
      <c r="A129" s="36">
        <v>363</v>
      </c>
      <c r="B129" s="32" t="s">
        <v>254</v>
      </c>
      <c r="C129" s="35" t="s">
        <v>255</v>
      </c>
      <c r="D129" s="3">
        <f>SUM(D130:D133)</f>
        <v>0</v>
      </c>
      <c r="E129" s="3">
        <f>SUM(E130:E133)</f>
        <v>0</v>
      </c>
    </row>
    <row r="130" spans="1:5" x14ac:dyDescent="0.2">
      <c r="A130" s="36">
        <v>3631</v>
      </c>
      <c r="B130" s="32" t="s">
        <v>256</v>
      </c>
      <c r="C130" s="35" t="s">
        <v>257</v>
      </c>
      <c r="D130" s="5"/>
      <c r="E130" s="5">
        <v>0</v>
      </c>
    </row>
    <row r="131" spans="1:5" x14ac:dyDescent="0.2">
      <c r="A131" s="36">
        <v>3632</v>
      </c>
      <c r="B131" s="32" t="s">
        <v>258</v>
      </c>
      <c r="C131" s="35" t="s">
        <v>259</v>
      </c>
      <c r="D131" s="5"/>
      <c r="E131" s="5">
        <v>0</v>
      </c>
    </row>
    <row r="132" spans="1:5" ht="24" x14ac:dyDescent="0.2">
      <c r="A132" s="36" t="s">
        <v>260</v>
      </c>
      <c r="B132" s="32" t="s">
        <v>261</v>
      </c>
      <c r="C132" s="35" t="s">
        <v>260</v>
      </c>
      <c r="D132" s="5"/>
      <c r="E132" s="5">
        <v>0</v>
      </c>
    </row>
    <row r="133" spans="1:5" ht="24" x14ac:dyDescent="0.2">
      <c r="A133" s="36" t="s">
        <v>262</v>
      </c>
      <c r="B133" s="32" t="s">
        <v>263</v>
      </c>
      <c r="C133" s="35" t="s">
        <v>262</v>
      </c>
      <c r="D133" s="5"/>
      <c r="E133" s="5">
        <v>0</v>
      </c>
    </row>
    <row r="134" spans="1:5" ht="24" x14ac:dyDescent="0.2">
      <c r="A134" s="31" t="s">
        <v>264</v>
      </c>
      <c r="B134" s="32" t="s">
        <v>265</v>
      </c>
      <c r="C134" s="33" t="s">
        <v>264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266</v>
      </c>
      <c r="B135" s="32" t="s">
        <v>267</v>
      </c>
      <c r="C135" s="33" t="s">
        <v>266</v>
      </c>
      <c r="D135" s="4"/>
      <c r="E135" s="4">
        <v>0</v>
      </c>
    </row>
    <row r="136" spans="1:5" x14ac:dyDescent="0.2">
      <c r="A136" s="31" t="s">
        <v>268</v>
      </c>
      <c r="B136" s="32" t="s">
        <v>269</v>
      </c>
      <c r="C136" s="33" t="s">
        <v>268</v>
      </c>
      <c r="D136" s="4"/>
      <c r="E136" s="4">
        <v>0</v>
      </c>
    </row>
    <row r="137" spans="1:5" x14ac:dyDescent="0.2">
      <c r="A137" s="31" t="s">
        <v>270</v>
      </c>
      <c r="B137" s="32" t="s">
        <v>271</v>
      </c>
      <c r="C137" s="33" t="s">
        <v>270</v>
      </c>
      <c r="D137" s="4"/>
      <c r="E137" s="4">
        <v>0</v>
      </c>
    </row>
    <row r="138" spans="1:5" x14ac:dyDescent="0.2">
      <c r="A138" s="36" t="s">
        <v>272</v>
      </c>
      <c r="B138" s="32" t="s">
        <v>273</v>
      </c>
      <c r="C138" s="35" t="s">
        <v>272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274</v>
      </c>
      <c r="B139" s="38" t="s">
        <v>275</v>
      </c>
      <c r="C139" s="35" t="s">
        <v>274</v>
      </c>
      <c r="D139" s="5"/>
      <c r="E139" s="5">
        <v>0</v>
      </c>
    </row>
    <row r="140" spans="1:5" ht="12.75" customHeight="1" x14ac:dyDescent="0.2">
      <c r="A140" s="36" t="s">
        <v>276</v>
      </c>
      <c r="B140" s="38" t="s">
        <v>277</v>
      </c>
      <c r="C140" s="35" t="s">
        <v>276</v>
      </c>
      <c r="D140" s="5"/>
      <c r="E140" s="5">
        <v>0</v>
      </c>
    </row>
    <row r="141" spans="1:5" ht="12.75" customHeight="1" x14ac:dyDescent="0.2">
      <c r="A141" s="36" t="s">
        <v>278</v>
      </c>
      <c r="B141" s="38" t="s">
        <v>279</v>
      </c>
      <c r="C141" s="35" t="s">
        <v>278</v>
      </c>
      <c r="D141" s="5"/>
      <c r="E141" s="5">
        <v>0</v>
      </c>
    </row>
    <row r="142" spans="1:5" ht="24" x14ac:dyDescent="0.2">
      <c r="A142" s="36" t="s">
        <v>280</v>
      </c>
      <c r="B142" s="38" t="s">
        <v>281</v>
      </c>
      <c r="C142" s="35" t="s">
        <v>280</v>
      </c>
      <c r="D142" s="3">
        <f>SUM(D143:D145)</f>
        <v>0</v>
      </c>
      <c r="E142" s="3">
        <f>SUM(E143:E145)</f>
        <v>0</v>
      </c>
    </row>
    <row r="143" spans="1:5" ht="24" x14ac:dyDescent="0.2">
      <c r="A143" s="36">
        <v>3672</v>
      </c>
      <c r="B143" s="38" t="s">
        <v>282</v>
      </c>
      <c r="C143" s="35" t="s">
        <v>283</v>
      </c>
      <c r="D143" s="5"/>
      <c r="E143" s="5">
        <v>0</v>
      </c>
    </row>
    <row r="144" spans="1:5" ht="24" x14ac:dyDescent="0.2">
      <c r="A144" s="36">
        <v>3673</v>
      </c>
      <c r="B144" s="38" t="s">
        <v>284</v>
      </c>
      <c r="C144" s="35" t="s">
        <v>285</v>
      </c>
      <c r="D144" s="5"/>
      <c r="E144" s="5">
        <v>0</v>
      </c>
    </row>
    <row r="145" spans="1:5" ht="24" x14ac:dyDescent="0.2">
      <c r="A145" s="36">
        <v>3674</v>
      </c>
      <c r="B145" s="38" t="s">
        <v>286</v>
      </c>
      <c r="C145" s="35" t="s">
        <v>287</v>
      </c>
      <c r="D145" s="5"/>
      <c r="E145" s="5">
        <v>0</v>
      </c>
    </row>
    <row r="146" spans="1:5" ht="12.75" customHeight="1" x14ac:dyDescent="0.2">
      <c r="A146" s="36" t="s">
        <v>288</v>
      </c>
      <c r="B146" s="38" t="s">
        <v>289</v>
      </c>
      <c r="C146" s="35" t="s">
        <v>288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290</v>
      </c>
      <c r="B147" s="38" t="s">
        <v>291</v>
      </c>
      <c r="C147" s="35" t="s">
        <v>290</v>
      </c>
      <c r="D147" s="5"/>
      <c r="E147" s="5">
        <v>0</v>
      </c>
    </row>
    <row r="148" spans="1:5" x14ac:dyDescent="0.2">
      <c r="A148" s="36" t="s">
        <v>292</v>
      </c>
      <c r="B148" s="38" t="s">
        <v>293</v>
      </c>
      <c r="C148" s="35" t="s">
        <v>292</v>
      </c>
      <c r="D148" s="5"/>
      <c r="E148" s="5">
        <v>0</v>
      </c>
    </row>
    <row r="149" spans="1:5" ht="24" x14ac:dyDescent="0.2">
      <c r="A149" s="36" t="s">
        <v>294</v>
      </c>
      <c r="B149" s="38" t="s">
        <v>295</v>
      </c>
      <c r="C149" s="35" t="s">
        <v>294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296</v>
      </c>
      <c r="B150" s="38" t="s">
        <v>60</v>
      </c>
      <c r="C150" s="35" t="s">
        <v>296</v>
      </c>
      <c r="D150" s="5"/>
      <c r="E150" s="5">
        <v>0</v>
      </c>
    </row>
    <row r="151" spans="1:5" ht="12.75" customHeight="1" x14ac:dyDescent="0.2">
      <c r="A151" s="36" t="s">
        <v>297</v>
      </c>
      <c r="B151" s="38" t="s">
        <v>62</v>
      </c>
      <c r="C151" s="35" t="s">
        <v>297</v>
      </c>
      <c r="D151" s="5"/>
      <c r="E151" s="5">
        <v>0</v>
      </c>
    </row>
    <row r="152" spans="1:5" ht="24" x14ac:dyDescent="0.2">
      <c r="A152" s="36" t="s">
        <v>298</v>
      </c>
      <c r="B152" s="38" t="s">
        <v>64</v>
      </c>
      <c r="C152" s="35" t="s">
        <v>298</v>
      </c>
      <c r="D152" s="5"/>
      <c r="E152" s="5">
        <v>0</v>
      </c>
    </row>
    <row r="153" spans="1:5" ht="24" x14ac:dyDescent="0.2">
      <c r="A153" s="36" t="s">
        <v>299</v>
      </c>
      <c r="B153" s="38" t="s">
        <v>66</v>
      </c>
      <c r="C153" s="35" t="s">
        <v>299</v>
      </c>
      <c r="D153" s="5"/>
      <c r="E153" s="5">
        <v>0</v>
      </c>
    </row>
    <row r="154" spans="1:5" ht="24" x14ac:dyDescent="0.2">
      <c r="A154" s="36">
        <v>37</v>
      </c>
      <c r="B154" s="38" t="s">
        <v>300</v>
      </c>
      <c r="C154" s="35" t="s">
        <v>301</v>
      </c>
      <c r="D154" s="3">
        <f>D155+D161</f>
        <v>0</v>
      </c>
      <c r="E154" s="3">
        <f>E155+E161</f>
        <v>0</v>
      </c>
    </row>
    <row r="155" spans="1:5" ht="24" x14ac:dyDescent="0.2">
      <c r="A155" s="36">
        <v>371</v>
      </c>
      <c r="B155" s="38" t="s">
        <v>302</v>
      </c>
      <c r="C155" s="35" t="s">
        <v>303</v>
      </c>
      <c r="D155" s="3">
        <f>SUM(D156:D160)</f>
        <v>0</v>
      </c>
      <c r="E155" s="3">
        <f>SUM(E156:E160)</f>
        <v>0</v>
      </c>
    </row>
    <row r="156" spans="1:5" ht="24" x14ac:dyDescent="0.2">
      <c r="A156" s="36">
        <v>3711</v>
      </c>
      <c r="B156" s="38" t="s">
        <v>304</v>
      </c>
      <c r="C156" s="35" t="s">
        <v>305</v>
      </c>
      <c r="D156" s="5"/>
      <c r="E156" s="5">
        <v>0</v>
      </c>
    </row>
    <row r="157" spans="1:5" ht="24" x14ac:dyDescent="0.2">
      <c r="A157" s="36">
        <v>3712</v>
      </c>
      <c r="B157" s="38" t="s">
        <v>306</v>
      </c>
      <c r="C157" s="35" t="s">
        <v>307</v>
      </c>
      <c r="D157" s="5"/>
      <c r="E157" s="5">
        <v>0</v>
      </c>
    </row>
    <row r="158" spans="1:5" ht="24" x14ac:dyDescent="0.2">
      <c r="A158" s="36" t="s">
        <v>308</v>
      </c>
      <c r="B158" s="38" t="s">
        <v>309</v>
      </c>
      <c r="C158" s="35" t="s">
        <v>308</v>
      </c>
      <c r="D158" s="5"/>
      <c r="E158" s="5">
        <v>0</v>
      </c>
    </row>
    <row r="159" spans="1:5" ht="24" x14ac:dyDescent="0.2">
      <c r="A159" s="36" t="s">
        <v>310</v>
      </c>
      <c r="B159" s="38" t="s">
        <v>311</v>
      </c>
      <c r="C159" s="35" t="s">
        <v>310</v>
      </c>
      <c r="D159" s="5"/>
      <c r="E159" s="5">
        <v>0</v>
      </c>
    </row>
    <row r="160" spans="1:5" x14ac:dyDescent="0.2">
      <c r="A160" s="36" t="s">
        <v>312</v>
      </c>
      <c r="B160" s="32" t="s">
        <v>313</v>
      </c>
      <c r="C160" s="35" t="s">
        <v>312</v>
      </c>
      <c r="D160" s="5"/>
      <c r="E160" s="5">
        <v>0</v>
      </c>
    </row>
    <row r="161" spans="1:5" ht="24" x14ac:dyDescent="0.2">
      <c r="A161" s="36">
        <v>372</v>
      </c>
      <c r="B161" s="37" t="s">
        <v>314</v>
      </c>
      <c r="C161" s="35" t="s">
        <v>315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316</v>
      </c>
      <c r="C162" s="35" t="s">
        <v>317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318</v>
      </c>
      <c r="C163" s="35" t="s">
        <v>319</v>
      </c>
      <c r="D163" s="5"/>
      <c r="E163" s="5">
        <v>0</v>
      </c>
    </row>
    <row r="164" spans="1:5" ht="12.75" customHeight="1" x14ac:dyDescent="0.2">
      <c r="A164" s="36" t="s">
        <v>320</v>
      </c>
      <c r="B164" s="32" t="s">
        <v>321</v>
      </c>
      <c r="C164" s="35" t="s">
        <v>320</v>
      </c>
      <c r="D164" s="5"/>
      <c r="E164" s="5">
        <v>0</v>
      </c>
    </row>
    <row r="165" spans="1:5" ht="24" x14ac:dyDescent="0.2">
      <c r="A165" s="36">
        <v>38</v>
      </c>
      <c r="B165" s="32" t="s">
        <v>322</v>
      </c>
      <c r="C165" s="35" t="s">
        <v>323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324</v>
      </c>
      <c r="C166" s="35" t="s">
        <v>325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326</v>
      </c>
      <c r="C167" s="35" t="s">
        <v>327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328</v>
      </c>
      <c r="C168" s="35" t="s">
        <v>329</v>
      </c>
      <c r="D168" s="5"/>
      <c r="E168" s="5">
        <v>0</v>
      </c>
    </row>
    <row r="169" spans="1:5" ht="12.75" customHeight="1" x14ac:dyDescent="0.2">
      <c r="A169" s="36" t="s">
        <v>330</v>
      </c>
      <c r="B169" s="38" t="s">
        <v>331</v>
      </c>
      <c r="C169" s="35" t="s">
        <v>330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332</v>
      </c>
      <c r="C170" s="35" t="s">
        <v>333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334</v>
      </c>
      <c r="C171" s="35" t="s">
        <v>335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336</v>
      </c>
      <c r="C172" s="35" t="s">
        <v>337</v>
      </c>
      <c r="D172" s="5"/>
      <c r="E172" s="5">
        <v>0</v>
      </c>
    </row>
    <row r="173" spans="1:5" ht="12.75" customHeight="1" x14ac:dyDescent="0.2">
      <c r="A173" s="36" t="s">
        <v>338</v>
      </c>
      <c r="B173" s="38" t="s">
        <v>339</v>
      </c>
      <c r="C173" s="35" t="s">
        <v>338</v>
      </c>
      <c r="D173" s="5"/>
      <c r="E173" s="5">
        <v>0</v>
      </c>
    </row>
    <row r="174" spans="1:5" ht="24" x14ac:dyDescent="0.2">
      <c r="A174" s="36" t="s">
        <v>340</v>
      </c>
      <c r="B174" s="38" t="s">
        <v>341</v>
      </c>
      <c r="C174" s="35" t="s">
        <v>340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342</v>
      </c>
      <c r="C175" s="35" t="s">
        <v>343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344</v>
      </c>
      <c r="C176" s="35" t="s">
        <v>345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346</v>
      </c>
      <c r="C177" s="35" t="s">
        <v>347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348</v>
      </c>
      <c r="C178" s="35" t="s">
        <v>349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350</v>
      </c>
      <c r="C179" s="35" t="s">
        <v>351</v>
      </c>
      <c r="D179" s="5"/>
      <c r="E179" s="5">
        <v>0</v>
      </c>
    </row>
    <row r="180" spans="1:5" ht="12.75" customHeight="1" x14ac:dyDescent="0.2">
      <c r="A180" s="36" t="s">
        <v>352</v>
      </c>
      <c r="B180" s="38" t="s">
        <v>353</v>
      </c>
      <c r="C180" s="35" t="s">
        <v>352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354</v>
      </c>
      <c r="C181" s="35" t="s">
        <v>355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356</v>
      </c>
      <c r="C182" s="35" t="s">
        <v>357</v>
      </c>
      <c r="D182" s="5"/>
      <c r="E182" s="5">
        <v>0</v>
      </c>
    </row>
    <row r="183" spans="1:5" ht="24" x14ac:dyDescent="0.2">
      <c r="A183" s="36">
        <v>3862</v>
      </c>
      <c r="B183" s="32" t="s">
        <v>358</v>
      </c>
      <c r="C183" s="35" t="s">
        <v>359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360</v>
      </c>
      <c r="C184" s="35" t="s">
        <v>361</v>
      </c>
      <c r="D184" s="5"/>
      <c r="E184" s="5">
        <v>0</v>
      </c>
    </row>
    <row r="185" spans="1:5" ht="12.75" customHeight="1" x14ac:dyDescent="0.2">
      <c r="A185" s="36" t="s">
        <v>362</v>
      </c>
      <c r="B185" s="32" t="s">
        <v>363</v>
      </c>
      <c r="C185" s="35" t="s">
        <v>362</v>
      </c>
      <c r="D185" s="5"/>
      <c r="E185" s="5">
        <v>0</v>
      </c>
    </row>
    <row r="186" spans="1:5" ht="24" x14ac:dyDescent="0.2">
      <c r="A186" s="36" t="s">
        <v>364</v>
      </c>
      <c r="B186" s="32" t="s">
        <v>365</v>
      </c>
      <c r="C186" s="35" t="s">
        <v>364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366</v>
      </c>
      <c r="C187" s="35" t="s">
        <v>367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368</v>
      </c>
      <c r="C188" s="35" t="s">
        <v>369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370</v>
      </c>
      <c r="C189" s="35" t="s">
        <v>371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372</v>
      </c>
      <c r="C190" s="35" t="s">
        <v>373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374</v>
      </c>
      <c r="C191" s="35" t="s">
        <v>375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376</v>
      </c>
      <c r="C192" s="35" t="s">
        <v>377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378</v>
      </c>
      <c r="C193" s="35" t="s">
        <v>379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380</v>
      </c>
      <c r="C194" s="35" t="s">
        <v>381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382</v>
      </c>
      <c r="C195" s="35" t="s">
        <v>383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384</v>
      </c>
      <c r="C196" s="35" t="s">
        <v>385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386</v>
      </c>
      <c r="C197" s="35" t="s">
        <v>387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388</v>
      </c>
      <c r="C198" s="35" t="s">
        <v>389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390</v>
      </c>
      <c r="C199" s="35" t="s">
        <v>391</v>
      </c>
      <c r="D199" s="5"/>
      <c r="E199" s="5">
        <v>0</v>
      </c>
    </row>
    <row r="200" spans="1:5" ht="24" x14ac:dyDescent="0.2">
      <c r="A200" s="36">
        <v>42</v>
      </c>
      <c r="B200" s="39" t="s">
        <v>392</v>
      </c>
      <c r="C200" s="35" t="s">
        <v>393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394</v>
      </c>
      <c r="C201" s="35" t="s">
        <v>395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396</v>
      </c>
      <c r="C202" s="35" t="s">
        <v>397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398</v>
      </c>
      <c r="C203" s="35" t="s">
        <v>399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400</v>
      </c>
      <c r="C204" s="35" t="s">
        <v>401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402</v>
      </c>
      <c r="C205" s="35" t="s">
        <v>403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404</v>
      </c>
      <c r="C206" s="35" t="s">
        <v>405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406</v>
      </c>
      <c r="C207" s="35" t="s">
        <v>407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408</v>
      </c>
      <c r="C208" s="35" t="s">
        <v>409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410</v>
      </c>
      <c r="C209" s="35" t="s">
        <v>411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412</v>
      </c>
      <c r="C210" s="35" t="s">
        <v>413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414</v>
      </c>
      <c r="C211" s="33" t="s">
        <v>415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416</v>
      </c>
      <c r="C212" s="35" t="s">
        <v>417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418</v>
      </c>
      <c r="C213" s="35" t="s">
        <v>419</v>
      </c>
      <c r="D213" s="5"/>
      <c r="E213" s="5">
        <v>0</v>
      </c>
    </row>
    <row r="214" spans="1:5" ht="12.75" customHeight="1" x14ac:dyDescent="0.2">
      <c r="A214" s="36" t="s">
        <v>420</v>
      </c>
      <c r="B214" s="39" t="s">
        <v>421</v>
      </c>
      <c r="C214" s="35" t="s">
        <v>420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422</v>
      </c>
      <c r="C215" s="35" t="s">
        <v>423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424</v>
      </c>
      <c r="C216" s="35" t="s">
        <v>425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426</v>
      </c>
      <c r="C217" s="35" t="s">
        <v>427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428</v>
      </c>
      <c r="C218" s="35" t="s">
        <v>429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430</v>
      </c>
      <c r="C219" s="35" t="s">
        <v>431</v>
      </c>
      <c r="D219" s="5"/>
      <c r="E219" s="5">
        <v>0</v>
      </c>
    </row>
    <row r="220" spans="1:5" x14ac:dyDescent="0.2">
      <c r="A220" s="36">
        <v>424</v>
      </c>
      <c r="B220" s="38" t="s">
        <v>432</v>
      </c>
      <c r="C220" s="35" t="s">
        <v>433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434</v>
      </c>
      <c r="C221" s="35" t="s">
        <v>435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436</v>
      </c>
      <c r="C222" s="35" t="s">
        <v>437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438</v>
      </c>
      <c r="C223" s="35" t="s">
        <v>439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440</v>
      </c>
      <c r="C224" s="35" t="s">
        <v>441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442</v>
      </c>
      <c r="C225" s="35" t="s">
        <v>443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444</v>
      </c>
      <c r="C226" s="35" t="s">
        <v>445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446</v>
      </c>
      <c r="C227" s="35" t="s">
        <v>447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448</v>
      </c>
      <c r="C228" s="35" t="s">
        <v>449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450</v>
      </c>
      <c r="C229" s="35" t="s">
        <v>451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452</v>
      </c>
      <c r="C230" s="35" t="s">
        <v>453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454</v>
      </c>
      <c r="C231" s="35" t="s">
        <v>455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456</v>
      </c>
      <c r="C232" s="35" t="s">
        <v>457</v>
      </c>
      <c r="D232" s="5"/>
      <c r="E232" s="5">
        <v>0</v>
      </c>
    </row>
    <row r="233" spans="1:5" ht="24" x14ac:dyDescent="0.2">
      <c r="A233" s="36">
        <v>43</v>
      </c>
      <c r="B233" s="38" t="s">
        <v>458</v>
      </c>
      <c r="C233" s="35" t="s">
        <v>459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460</v>
      </c>
      <c r="C234" s="35" t="s">
        <v>461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462</v>
      </c>
      <c r="C235" s="35" t="s">
        <v>463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464</v>
      </c>
      <c r="C236" s="35" t="s">
        <v>465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466</v>
      </c>
      <c r="C237" s="35" t="s">
        <v>467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468</v>
      </c>
      <c r="C238" s="35" t="s">
        <v>469</v>
      </c>
      <c r="D238" s="5"/>
      <c r="E238" s="5">
        <v>0</v>
      </c>
    </row>
    <row r="239" spans="1:5" x14ac:dyDescent="0.2">
      <c r="A239" s="36">
        <v>45</v>
      </c>
      <c r="B239" s="38" t="s">
        <v>470</v>
      </c>
      <c r="C239" s="35" t="s">
        <v>471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472</v>
      </c>
      <c r="C240" s="35" t="s">
        <v>473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474</v>
      </c>
      <c r="C241" s="35" t="s">
        <v>475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476</v>
      </c>
      <c r="C242" s="35" t="s">
        <v>477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478</v>
      </c>
      <c r="C243" s="35" t="s">
        <v>479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480</v>
      </c>
      <c r="C244" s="35" t="s">
        <v>481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482</v>
      </c>
      <c r="B245" s="26" t="s">
        <v>483</v>
      </c>
      <c r="C245" s="35" t="s">
        <v>482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484</v>
      </c>
      <c r="C246" s="35" t="s">
        <v>485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486</v>
      </c>
      <c r="C247" s="35" t="s">
        <v>487</v>
      </c>
      <c r="D247" s="5"/>
      <c r="E247" s="5">
        <v>0</v>
      </c>
    </row>
    <row r="248" spans="1:5" ht="24" x14ac:dyDescent="0.2">
      <c r="A248" s="36">
        <v>5122</v>
      </c>
      <c r="B248" s="38" t="s">
        <v>488</v>
      </c>
      <c r="C248" s="35" t="s">
        <v>489</v>
      </c>
      <c r="D248" s="5"/>
      <c r="E248" s="5">
        <v>0</v>
      </c>
    </row>
    <row r="249" spans="1:5" ht="24" x14ac:dyDescent="0.2">
      <c r="A249" s="36">
        <v>513</v>
      </c>
      <c r="B249" s="38" t="s">
        <v>490</v>
      </c>
      <c r="C249" s="35" t="s">
        <v>491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492</v>
      </c>
      <c r="C250" s="35" t="s">
        <v>493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494</v>
      </c>
      <c r="C251" s="41" t="s">
        <v>495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496</v>
      </c>
      <c r="C252" s="41" t="s">
        <v>497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498</v>
      </c>
      <c r="C253" s="35" t="s">
        <v>499</v>
      </c>
      <c r="D253" s="5"/>
      <c r="E253" s="5">
        <v>0</v>
      </c>
    </row>
    <row r="254" spans="1:5" ht="24" x14ac:dyDescent="0.2">
      <c r="A254" s="36">
        <v>515</v>
      </c>
      <c r="B254" s="38" t="s">
        <v>500</v>
      </c>
      <c r="C254" s="35" t="s">
        <v>501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502</v>
      </c>
      <c r="C255" s="35" t="s">
        <v>503</v>
      </c>
      <c r="D255" s="5"/>
      <c r="E255" s="5">
        <v>0</v>
      </c>
    </row>
    <row r="256" spans="1:5" x14ac:dyDescent="0.2">
      <c r="A256" s="36">
        <v>5154</v>
      </c>
      <c r="B256" s="38" t="s">
        <v>504</v>
      </c>
      <c r="C256" s="35" t="s">
        <v>505</v>
      </c>
      <c r="D256" s="5"/>
      <c r="E256" s="5">
        <v>0</v>
      </c>
    </row>
    <row r="257" spans="1:5" ht="24" x14ac:dyDescent="0.2">
      <c r="A257" s="36">
        <v>5155</v>
      </c>
      <c r="B257" s="38" t="s">
        <v>506</v>
      </c>
      <c r="C257" s="35" t="s">
        <v>507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508</v>
      </c>
      <c r="C258" s="35" t="s">
        <v>509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510</v>
      </c>
      <c r="C259" s="35" t="s">
        <v>511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512</v>
      </c>
      <c r="C260" s="35" t="s">
        <v>513</v>
      </c>
      <c r="D260" s="5"/>
      <c r="E260" s="5">
        <v>0</v>
      </c>
    </row>
    <row r="261" spans="1:5" ht="24" x14ac:dyDescent="0.2">
      <c r="A261" s="36">
        <v>516</v>
      </c>
      <c r="B261" s="39" t="s">
        <v>514</v>
      </c>
      <c r="C261" s="35" t="s">
        <v>515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516</v>
      </c>
      <c r="C262" s="35" t="s">
        <v>517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518</v>
      </c>
      <c r="C263" s="35" t="s">
        <v>519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520</v>
      </c>
      <c r="C264" s="35" t="s">
        <v>521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522</v>
      </c>
      <c r="C265" s="35" t="s">
        <v>523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524</v>
      </c>
      <c r="C266" s="35" t="s">
        <v>525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526</v>
      </c>
      <c r="C267" s="35" t="s">
        <v>527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528</v>
      </c>
      <c r="C268" s="35" t="s">
        <v>529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530</v>
      </c>
      <c r="C269" s="35" t="s">
        <v>531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532</v>
      </c>
      <c r="C270" s="35" t="s">
        <v>533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534</v>
      </c>
      <c r="C271" s="35" t="s">
        <v>535</v>
      </c>
      <c r="D271" s="5"/>
      <c r="E271" s="5">
        <v>0</v>
      </c>
    </row>
    <row r="272" spans="1:5" x14ac:dyDescent="0.2">
      <c r="A272" s="31">
        <v>5176</v>
      </c>
      <c r="B272" s="32" t="s">
        <v>536</v>
      </c>
      <c r="C272" s="33" t="s">
        <v>537</v>
      </c>
      <c r="D272" s="4"/>
      <c r="E272" s="4">
        <v>0</v>
      </c>
    </row>
    <row r="273" spans="1:5" x14ac:dyDescent="0.2">
      <c r="A273" s="31">
        <v>5177</v>
      </c>
      <c r="B273" s="37" t="s">
        <v>538</v>
      </c>
      <c r="C273" s="33" t="s">
        <v>539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540</v>
      </c>
      <c r="C274" s="33" t="s">
        <v>541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542</v>
      </c>
      <c r="C275" s="33" t="s">
        <v>543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544</v>
      </c>
      <c r="C276" s="33" t="s">
        <v>545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546</v>
      </c>
      <c r="C277" s="33" t="s">
        <v>547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548</v>
      </c>
      <c r="C278" s="33" t="s">
        <v>549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550</v>
      </c>
      <c r="C279" s="33" t="s">
        <v>551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552</v>
      </c>
      <c r="C280" s="33" t="s">
        <v>553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554</v>
      </c>
      <c r="C281" s="33" t="s">
        <v>555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556</v>
      </c>
      <c r="C282" s="33" t="s">
        <v>557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558</v>
      </c>
      <c r="C283" s="33" t="s">
        <v>559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560</v>
      </c>
      <c r="C284" s="43" t="s">
        <v>561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562</v>
      </c>
      <c r="C285" s="33" t="s">
        <v>563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564</v>
      </c>
      <c r="C286" s="33" t="s">
        <v>565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566</v>
      </c>
      <c r="C287" s="33" t="s">
        <v>567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568</v>
      </c>
      <c r="C288" s="33" t="s">
        <v>569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570</v>
      </c>
      <c r="C289" s="33" t="s">
        <v>571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572</v>
      </c>
      <c r="C290" s="33" t="s">
        <v>573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574</v>
      </c>
      <c r="C291" s="33" t="s">
        <v>575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576</v>
      </c>
      <c r="C292" s="33" t="s">
        <v>577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578</v>
      </c>
      <c r="C293" s="33" t="s">
        <v>579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580</v>
      </c>
      <c r="C294" s="33" t="s">
        <v>581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582</v>
      </c>
      <c r="C295" s="33" t="s">
        <v>583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584</v>
      </c>
      <c r="C296" s="33" t="s">
        <v>585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586</v>
      </c>
      <c r="C297" s="33" t="s">
        <v>587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588</v>
      </c>
      <c r="C298" s="33" t="s">
        <v>589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590</v>
      </c>
      <c r="C299" s="33" t="s">
        <v>591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592</v>
      </c>
      <c r="C300" s="33" t="s">
        <v>593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594</v>
      </c>
      <c r="C301" s="33" t="s">
        <v>595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596</v>
      </c>
      <c r="C302" s="43" t="s">
        <v>597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598</v>
      </c>
      <c r="C303" s="33" t="s">
        <v>599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600</v>
      </c>
      <c r="C304" s="33" t="s">
        <v>601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602</v>
      </c>
      <c r="C305" s="33" t="s">
        <v>603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604</v>
      </c>
      <c r="C306" s="33" t="s">
        <v>605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606</v>
      </c>
      <c r="C307" s="33" t="s">
        <v>607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608</v>
      </c>
      <c r="C308" s="33" t="s">
        <v>609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610</v>
      </c>
      <c r="C309" s="33" t="s">
        <v>611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612</v>
      </c>
      <c r="C310" s="33" t="s">
        <v>613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614</v>
      </c>
      <c r="C311" s="33" t="s">
        <v>615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616</v>
      </c>
      <c r="C312" s="33" t="s">
        <v>617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618</v>
      </c>
      <c r="C313" s="33" t="s">
        <v>619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620</v>
      </c>
      <c r="C314" s="33" t="s">
        <v>621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622</v>
      </c>
      <c r="C315" s="33" t="s">
        <v>623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624</v>
      </c>
      <c r="C316" s="33" t="s">
        <v>625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626</v>
      </c>
      <c r="C317" s="33" t="s">
        <v>627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628</v>
      </c>
      <c r="C318" s="33" t="s">
        <v>629</v>
      </c>
      <c r="D318" s="4"/>
      <c r="E318" s="4">
        <v>0</v>
      </c>
    </row>
    <row r="319" spans="1:6" s="59" customFormat="1" ht="45" x14ac:dyDescent="0.2">
      <c r="A319" s="92" t="s">
        <v>630</v>
      </c>
      <c r="B319" s="93"/>
      <c r="C319" s="78"/>
      <c r="D319" s="6" t="s">
        <v>631</v>
      </c>
      <c r="E319" s="6" t="s">
        <v>632</v>
      </c>
    </row>
    <row r="320" spans="1:6" ht="24" x14ac:dyDescent="0.2">
      <c r="A320" s="28" t="s">
        <v>633</v>
      </c>
      <c r="B320" s="29" t="s">
        <v>747</v>
      </c>
      <c r="C320" s="30" t="s">
        <v>633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634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635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636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34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637</v>
      </c>
      <c r="B325" s="29" t="s">
        <v>753</v>
      </c>
      <c r="C325" s="30" t="s">
        <v>637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41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51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638</v>
      </c>
      <c r="B328" s="29" t="s">
        <v>43</v>
      </c>
      <c r="C328" s="30" t="s">
        <v>638</v>
      </c>
      <c r="D328" s="8">
        <v>0</v>
      </c>
      <c r="E328" s="80">
        <v>0</v>
      </c>
      <c r="F328" s="59"/>
    </row>
    <row r="329" spans="1:6" x14ac:dyDescent="0.2">
      <c r="A329" s="28" t="s">
        <v>639</v>
      </c>
      <c r="B329" s="29" t="s">
        <v>53</v>
      </c>
      <c r="C329" s="30" t="s">
        <v>639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45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55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640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641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642</v>
      </c>
      <c r="B334" s="94"/>
      <c r="C334" s="78"/>
      <c r="D334" s="1" t="s">
        <v>643</v>
      </c>
      <c r="E334" s="79" t="s">
        <v>644</v>
      </c>
    </row>
    <row r="335" spans="1:6" s="62" customFormat="1" ht="24" x14ac:dyDescent="0.2">
      <c r="A335" s="28" t="s">
        <v>645</v>
      </c>
      <c r="B335" s="29" t="s">
        <v>646</v>
      </c>
      <c r="C335" s="30" t="s">
        <v>645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647</v>
      </c>
      <c r="B336" s="29" t="s">
        <v>648</v>
      </c>
      <c r="C336" s="30" t="s">
        <v>647</v>
      </c>
      <c r="D336" s="8">
        <v>0</v>
      </c>
      <c r="E336" s="80">
        <v>0</v>
      </c>
    </row>
    <row r="337" spans="1:5" s="62" customFormat="1" ht="24" x14ac:dyDescent="0.2">
      <c r="A337" s="28" t="s">
        <v>649</v>
      </c>
      <c r="B337" s="29" t="s">
        <v>650</v>
      </c>
      <c r="C337" s="30" t="s">
        <v>649</v>
      </c>
      <c r="D337" s="8">
        <v>0</v>
      </c>
      <c r="E337" s="80">
        <v>0</v>
      </c>
    </row>
    <row r="338" spans="1:5" s="62" customFormat="1" ht="24" x14ac:dyDescent="0.2">
      <c r="A338" s="28" t="s">
        <v>651</v>
      </c>
      <c r="B338" s="29" t="s">
        <v>785</v>
      </c>
      <c r="C338" s="30" t="s">
        <v>651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652</v>
      </c>
      <c r="B339" s="29" t="s">
        <v>653</v>
      </c>
      <c r="C339" s="30" t="s">
        <v>652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654</v>
      </c>
      <c r="B340" s="29" t="s">
        <v>655</v>
      </c>
      <c r="C340" s="30" t="s">
        <v>654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656</v>
      </c>
      <c r="B341" s="29" t="s">
        <v>657</v>
      </c>
      <c r="C341" s="30" t="s">
        <v>656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658</v>
      </c>
      <c r="B342" s="29" t="s">
        <v>659</v>
      </c>
      <c r="C342" s="30" t="s">
        <v>658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660</v>
      </c>
      <c r="B343" s="29" t="s">
        <v>661</v>
      </c>
      <c r="C343" s="30" t="s">
        <v>660</v>
      </c>
      <c r="D343" s="8">
        <v>0</v>
      </c>
      <c r="E343" s="80">
        <v>0</v>
      </c>
    </row>
    <row r="344" spans="1:5" s="62" customFormat="1" ht="24" x14ac:dyDescent="0.2">
      <c r="A344" s="28" t="s">
        <v>662</v>
      </c>
      <c r="B344" s="29" t="s">
        <v>663</v>
      </c>
      <c r="C344" s="30" t="s">
        <v>662</v>
      </c>
      <c r="D344" s="8">
        <v>0</v>
      </c>
      <c r="E344" s="80">
        <v>0</v>
      </c>
    </row>
    <row r="345" spans="1:5" s="62" customFormat="1" ht="24" x14ac:dyDescent="0.2">
      <c r="A345" s="28" t="s">
        <v>664</v>
      </c>
      <c r="B345" s="29" t="s">
        <v>665</v>
      </c>
      <c r="C345" s="30" t="s">
        <v>664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666</v>
      </c>
      <c r="B346" s="29" t="s">
        <v>667</v>
      </c>
      <c r="C346" s="30" t="s">
        <v>666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668</v>
      </c>
      <c r="B347" s="29" t="s">
        <v>786</v>
      </c>
      <c r="C347" s="30" t="s">
        <v>668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669</v>
      </c>
      <c r="B348" s="29" t="s">
        <v>670</v>
      </c>
      <c r="C348" s="30" t="s">
        <v>669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671</v>
      </c>
      <c r="B349" s="29" t="s">
        <v>672</v>
      </c>
      <c r="C349" s="30" t="s">
        <v>671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673</v>
      </c>
      <c r="B350" s="29" t="s">
        <v>674</v>
      </c>
      <c r="C350" s="30" t="s">
        <v>673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675</v>
      </c>
      <c r="B351" s="29" t="s">
        <v>676</v>
      </c>
      <c r="C351" s="30" t="s">
        <v>675</v>
      </c>
      <c r="D351" s="8">
        <v>0</v>
      </c>
      <c r="E351" s="80">
        <v>0</v>
      </c>
    </row>
    <row r="352" spans="1:5" s="64" customFormat="1" ht="24" x14ac:dyDescent="0.2">
      <c r="A352" s="28" t="s">
        <v>677</v>
      </c>
      <c r="B352" s="29" t="s">
        <v>787</v>
      </c>
      <c r="C352" s="30" t="s">
        <v>677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678</v>
      </c>
      <c r="B353" s="29" t="s">
        <v>679</v>
      </c>
      <c r="C353" s="30" t="s">
        <v>678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680</v>
      </c>
      <c r="B354" s="29" t="s">
        <v>681</v>
      </c>
      <c r="C354" s="30" t="s">
        <v>680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682</v>
      </c>
      <c r="B355" s="29" t="s">
        <v>683</v>
      </c>
      <c r="C355" s="30" t="s">
        <v>682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684</v>
      </c>
      <c r="B356" s="29" t="s">
        <v>685</v>
      </c>
      <c r="C356" s="30" t="s">
        <v>684</v>
      </c>
      <c r="D356" s="8">
        <v>0</v>
      </c>
      <c r="E356" s="80">
        <v>0</v>
      </c>
    </row>
    <row r="357" spans="1:5" s="64" customFormat="1" ht="24" x14ac:dyDescent="0.2">
      <c r="A357" s="28" t="s">
        <v>686</v>
      </c>
      <c r="B357" s="29" t="s">
        <v>788</v>
      </c>
      <c r="C357" s="30" t="s">
        <v>686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687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688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689</v>
      </c>
      <c r="B360" s="29" t="s">
        <v>690</v>
      </c>
      <c r="C360" s="30" t="s">
        <v>689</v>
      </c>
      <c r="D360" s="8">
        <v>0</v>
      </c>
      <c r="E360" s="80">
        <v>0</v>
      </c>
    </row>
    <row r="361" spans="1:5" s="64" customFormat="1" ht="24" x14ac:dyDescent="0.2">
      <c r="A361" s="28" t="s">
        <v>691</v>
      </c>
      <c r="B361" s="29" t="s">
        <v>692</v>
      </c>
      <c r="C361" s="30" t="s">
        <v>691</v>
      </c>
      <c r="D361" s="8">
        <v>0</v>
      </c>
      <c r="E361" s="80">
        <v>0</v>
      </c>
    </row>
    <row r="362" spans="1:5" s="64" customFormat="1" ht="24" x14ac:dyDescent="0.2">
      <c r="A362" s="28" t="s">
        <v>693</v>
      </c>
      <c r="B362" s="29" t="s">
        <v>694</v>
      </c>
      <c r="C362" s="30" t="s">
        <v>693</v>
      </c>
      <c r="D362" s="8">
        <v>0</v>
      </c>
      <c r="E362" s="80">
        <v>0</v>
      </c>
    </row>
    <row r="363" spans="1:5" s="64" customFormat="1" ht="24" x14ac:dyDescent="0.2">
      <c r="A363" s="28" t="s">
        <v>695</v>
      </c>
      <c r="B363" s="29" t="s">
        <v>696</v>
      </c>
      <c r="C363" s="30" t="s">
        <v>695</v>
      </c>
      <c r="D363" s="8">
        <v>0</v>
      </c>
      <c r="E363" s="80">
        <v>0</v>
      </c>
    </row>
    <row r="364" spans="1:5" s="64" customFormat="1" ht="24" x14ac:dyDescent="0.2">
      <c r="A364" s="28" t="s">
        <v>697</v>
      </c>
      <c r="B364" s="29" t="s">
        <v>698</v>
      </c>
      <c r="C364" s="30" t="s">
        <v>697</v>
      </c>
      <c r="D364" s="8">
        <v>0</v>
      </c>
      <c r="E364" s="80">
        <v>0</v>
      </c>
    </row>
    <row r="365" spans="1:5" s="64" customFormat="1" ht="24" x14ac:dyDescent="0.2">
      <c r="A365" s="28" t="s">
        <v>699</v>
      </c>
      <c r="B365" s="29" t="s">
        <v>700</v>
      </c>
      <c r="C365" s="30" t="s">
        <v>699</v>
      </c>
      <c r="D365" s="8">
        <v>0</v>
      </c>
      <c r="E365" s="80">
        <v>0</v>
      </c>
    </row>
    <row r="366" spans="1:5" s="59" customFormat="1" x14ac:dyDescent="0.2">
      <c r="A366" s="28" t="s">
        <v>701</v>
      </c>
      <c r="B366" s="29" t="s">
        <v>702</v>
      </c>
      <c r="C366" s="30" t="s">
        <v>701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789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703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704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705</v>
      </c>
      <c r="B370" s="29" t="s">
        <v>706</v>
      </c>
      <c r="C370" s="30" t="s">
        <v>705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707</v>
      </c>
      <c r="B371" s="29" t="s">
        <v>790</v>
      </c>
      <c r="C371" s="30" t="s">
        <v>707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708</v>
      </c>
      <c r="B372" s="29" t="s">
        <v>791</v>
      </c>
      <c r="C372" s="30" t="s">
        <v>708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709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710</v>
      </c>
      <c r="B374" s="29" t="s">
        <v>792</v>
      </c>
      <c r="C374" s="33" t="s">
        <v>710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711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712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713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714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715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716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717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718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719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720</v>
      </c>
      <c r="B384" s="34" t="s">
        <v>721</v>
      </c>
      <c r="C384" s="30" t="s">
        <v>720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793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722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723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724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725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726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727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728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729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730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731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732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733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734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735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736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737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738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739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740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741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742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24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20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743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633</v>
      </c>
      <c r="B410" s="29" t="s">
        <v>794</v>
      </c>
      <c r="C410" s="30" t="s">
        <v>748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634</v>
      </c>
      <c r="C411" s="30" t="s">
        <v>749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635</v>
      </c>
      <c r="C412" s="30" t="s">
        <v>750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636</v>
      </c>
      <c r="C413" s="30" t="s">
        <v>751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34</v>
      </c>
      <c r="C414" s="30" t="s">
        <v>752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637</v>
      </c>
      <c r="B415" s="29" t="s">
        <v>795</v>
      </c>
      <c r="C415" s="30" t="s">
        <v>754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41</v>
      </c>
      <c r="C416" s="30" t="s">
        <v>755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51</v>
      </c>
      <c r="C417" s="30" t="s">
        <v>756</v>
      </c>
      <c r="D417" s="8">
        <v>0</v>
      </c>
      <c r="E417" s="80">
        <v>0</v>
      </c>
    </row>
    <row r="418" spans="1:5" s="59" customFormat="1" x14ac:dyDescent="0.2">
      <c r="A418" s="28" t="s">
        <v>638</v>
      </c>
      <c r="B418" s="29" t="s">
        <v>43</v>
      </c>
      <c r="C418" s="30" t="s">
        <v>757</v>
      </c>
      <c r="D418" s="8">
        <v>0</v>
      </c>
      <c r="E418" s="80">
        <v>0</v>
      </c>
    </row>
    <row r="419" spans="1:5" s="59" customFormat="1" x14ac:dyDescent="0.2">
      <c r="A419" s="28" t="s">
        <v>639</v>
      </c>
      <c r="B419" s="29" t="s">
        <v>53</v>
      </c>
      <c r="C419" s="30" t="s">
        <v>758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45</v>
      </c>
      <c r="C420" s="30" t="s">
        <v>759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55</v>
      </c>
      <c r="C421" s="30" t="s">
        <v>760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640</v>
      </c>
      <c r="C422" s="30" t="s">
        <v>761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641</v>
      </c>
      <c r="C423" s="46" t="s">
        <v>762</v>
      </c>
      <c r="D423" s="8">
        <v>0</v>
      </c>
      <c r="E423" s="80">
        <v>0</v>
      </c>
    </row>
    <row r="424" spans="1:5" ht="36.75" customHeight="1" x14ac:dyDescent="0.2">
      <c r="A424" s="92" t="s">
        <v>744</v>
      </c>
      <c r="B424" s="93"/>
      <c r="C424" s="78"/>
      <c r="D424" s="1" t="s">
        <v>643</v>
      </c>
      <c r="E424" s="79" t="s">
        <v>644</v>
      </c>
    </row>
    <row r="425" spans="1:5" s="59" customFormat="1" ht="24" x14ac:dyDescent="0.2">
      <c r="A425" s="31">
        <v>99171</v>
      </c>
      <c r="B425" s="37" t="s">
        <v>745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746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Kušanić</cp:lastModifiedBy>
  <cp:lastPrinted>2025-12-18T09:39:09Z</cp:lastPrinted>
  <dcterms:created xsi:type="dcterms:W3CDTF">2026-01-27T12:55:21Z</dcterms:created>
  <dcterms:modified xsi:type="dcterms:W3CDTF">2026-01-27T13:45:05Z</dcterms:modified>
</cp:coreProperties>
</file>