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asoohr-my.sharepoint.com/personal/nevenka_krfogec_asoo_hr/Documents/Documents/Tablice – izračun sati po modulima/Objava/"/>
    </mc:Choice>
  </mc:AlternateContent>
  <xr:revisionPtr revIDLastSave="2" documentId="13_ncr:1_{48C59629-B5E8-45A4-9F41-D6F5C91EF45C}" xr6:coauthVersionLast="47" xr6:coauthVersionMax="47" xr10:uidLastSave="{5C3D9A45-FE87-49A8-8DEF-C85BCCCF3D48}"/>
  <bookViews>
    <workbookView xWindow="14295" yWindow="0" windowWidth="14610" windowHeight="15585" xr2:uid="{00000000-000D-0000-FFFF-FFFF00000000}"/>
  </bookViews>
  <sheets>
    <sheet name="Izračun_4.1_GT" sheetId="1" r:id="rId1"/>
    <sheet name="OOP 4.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aq24HJkvInEneE1JptJYNvanQHBPL0fJvwGDvoRcu4I="/>
    </ext>
  </extLst>
</workbook>
</file>

<file path=xl/calcChain.xml><?xml version="1.0" encoding="utf-8"?>
<calcChain xmlns="http://schemas.openxmlformats.org/spreadsheetml/2006/main">
  <c r="R33" i="1" l="1"/>
  <c r="Q33" i="1"/>
  <c r="P33" i="1"/>
  <c r="O33" i="1"/>
  <c r="S33" i="1" s="1"/>
  <c r="N33" i="1"/>
  <c r="T33" i="1" s="1"/>
  <c r="M33" i="1"/>
  <c r="L33" i="1"/>
  <c r="K33" i="1"/>
  <c r="J33" i="1"/>
  <c r="R32" i="1"/>
  <c r="Q32" i="1"/>
  <c r="P32" i="1"/>
  <c r="O32" i="1"/>
  <c r="N32" i="1"/>
  <c r="T32" i="1" s="1"/>
  <c r="M32" i="1"/>
  <c r="S32" i="1" s="1"/>
  <c r="L32" i="1"/>
  <c r="K32" i="1"/>
  <c r="J32" i="1"/>
  <c r="T31" i="1"/>
  <c r="R31" i="1"/>
  <c r="Q31" i="1"/>
  <c r="P31" i="1"/>
  <c r="O31" i="1"/>
  <c r="N31" i="1"/>
  <c r="M31" i="1"/>
  <c r="S31" i="1" s="1"/>
  <c r="L31" i="1"/>
  <c r="K31" i="1"/>
  <c r="J31" i="1"/>
  <c r="N28" i="1"/>
  <c r="C28" i="1"/>
  <c r="R27" i="1"/>
  <c r="Q27" i="1"/>
  <c r="P27" i="1"/>
  <c r="T27" i="1" s="1"/>
  <c r="O27" i="1"/>
  <c r="N27" i="1"/>
  <c r="M27" i="1"/>
  <c r="S27" i="1" s="1"/>
  <c r="L27" i="1"/>
  <c r="K27" i="1"/>
  <c r="J27" i="1"/>
  <c r="R26" i="1"/>
  <c r="Q26" i="1"/>
  <c r="P26" i="1"/>
  <c r="T26" i="1" s="1"/>
  <c r="O26" i="1"/>
  <c r="S26" i="1" s="1"/>
  <c r="N26" i="1"/>
  <c r="M26" i="1"/>
  <c r="L26" i="1"/>
  <c r="K26" i="1"/>
  <c r="J26" i="1"/>
  <c r="R25" i="1"/>
  <c r="Q25" i="1"/>
  <c r="P25" i="1"/>
  <c r="O25" i="1"/>
  <c r="S25" i="1" s="1"/>
  <c r="N25" i="1"/>
  <c r="T25" i="1" s="1"/>
  <c r="M25" i="1"/>
  <c r="L25" i="1"/>
  <c r="K25" i="1"/>
  <c r="J25" i="1"/>
  <c r="R24" i="1"/>
  <c r="R28" i="1" s="1"/>
  <c r="Q24" i="1"/>
  <c r="Q28" i="1" s="1"/>
  <c r="P24" i="1"/>
  <c r="O24" i="1"/>
  <c r="N24" i="1"/>
  <c r="T24" i="1" s="1"/>
  <c r="M24" i="1"/>
  <c r="S24" i="1" s="1"/>
  <c r="L24" i="1"/>
  <c r="K24" i="1"/>
  <c r="J24" i="1"/>
  <c r="R23" i="1"/>
  <c r="Q23" i="1"/>
  <c r="P23" i="1"/>
  <c r="T23" i="1" s="1"/>
  <c r="O23" i="1"/>
  <c r="N23" i="1"/>
  <c r="M23" i="1"/>
  <c r="S23" i="1" s="1"/>
  <c r="L23" i="1"/>
  <c r="K23" i="1"/>
  <c r="J23" i="1"/>
  <c r="R22" i="1"/>
  <c r="Q22" i="1"/>
  <c r="P22" i="1"/>
  <c r="T22" i="1" s="1"/>
  <c r="O22" i="1"/>
  <c r="S22" i="1" s="1"/>
  <c r="N22" i="1"/>
  <c r="M22" i="1"/>
  <c r="L22" i="1"/>
  <c r="K22" i="1"/>
  <c r="J22" i="1"/>
  <c r="R21" i="1"/>
  <c r="Q21" i="1"/>
  <c r="P21" i="1"/>
  <c r="O21" i="1"/>
  <c r="O28" i="1" s="1"/>
  <c r="N21" i="1"/>
  <c r="T21" i="1" s="1"/>
  <c r="M21" i="1"/>
  <c r="L21" i="1"/>
  <c r="K21" i="1"/>
  <c r="K28" i="1" s="1"/>
  <c r="J21" i="1"/>
  <c r="P20" i="1"/>
  <c r="C20" i="1"/>
  <c r="R19" i="1"/>
  <c r="Q19" i="1"/>
  <c r="P19" i="1"/>
  <c r="O19" i="1"/>
  <c r="S19" i="1" s="1"/>
  <c r="N19" i="1"/>
  <c r="T19" i="1" s="1"/>
  <c r="M19" i="1"/>
  <c r="L19" i="1"/>
  <c r="K19" i="1"/>
  <c r="J19" i="1"/>
  <c r="R18" i="1"/>
  <c r="Q18" i="1"/>
  <c r="P18" i="1"/>
  <c r="O18" i="1"/>
  <c r="N18" i="1"/>
  <c r="T18" i="1" s="1"/>
  <c r="M18" i="1"/>
  <c r="S18" i="1" s="1"/>
  <c r="L18" i="1"/>
  <c r="K18" i="1"/>
  <c r="J18" i="1"/>
  <c r="T17" i="1"/>
  <c r="R17" i="1"/>
  <c r="Q17" i="1"/>
  <c r="P17" i="1"/>
  <c r="O17" i="1"/>
  <c r="N17" i="1"/>
  <c r="M17" i="1"/>
  <c r="S17" i="1" s="1"/>
  <c r="L17" i="1"/>
  <c r="K17" i="1"/>
  <c r="J17" i="1"/>
  <c r="R16" i="1"/>
  <c r="Q16" i="1"/>
  <c r="P16" i="1"/>
  <c r="T16" i="1" s="1"/>
  <c r="O16" i="1"/>
  <c r="S16" i="1" s="1"/>
  <c r="N16" i="1"/>
  <c r="M16" i="1"/>
  <c r="L16" i="1"/>
  <c r="K16" i="1"/>
  <c r="J16" i="1"/>
  <c r="R15" i="1"/>
  <c r="Q15" i="1"/>
  <c r="P15" i="1"/>
  <c r="O15" i="1"/>
  <c r="S15" i="1" s="1"/>
  <c r="N15" i="1"/>
  <c r="T15" i="1" s="1"/>
  <c r="M15" i="1"/>
  <c r="L15" i="1"/>
  <c r="K15" i="1"/>
  <c r="J15" i="1"/>
  <c r="R14" i="1"/>
  <c r="Q14" i="1"/>
  <c r="P14" i="1"/>
  <c r="O14" i="1"/>
  <c r="N14" i="1"/>
  <c r="T14" i="1" s="1"/>
  <c r="M14" i="1"/>
  <c r="S14" i="1" s="1"/>
  <c r="L14" i="1"/>
  <c r="K14" i="1"/>
  <c r="J14" i="1"/>
  <c r="T13" i="1"/>
  <c r="R13" i="1"/>
  <c r="Q13" i="1"/>
  <c r="P13" i="1"/>
  <c r="O13" i="1"/>
  <c r="N13" i="1"/>
  <c r="M13" i="1"/>
  <c r="S13" i="1" s="1"/>
  <c r="L13" i="1"/>
  <c r="K13" i="1"/>
  <c r="J13" i="1"/>
  <c r="R12" i="1"/>
  <c r="Q12" i="1"/>
  <c r="P12" i="1"/>
  <c r="T12" i="1" s="1"/>
  <c r="O12" i="1"/>
  <c r="S12" i="1" s="1"/>
  <c r="N12" i="1"/>
  <c r="M12" i="1"/>
  <c r="L12" i="1"/>
  <c r="K12" i="1"/>
  <c r="K20" i="1" s="1"/>
  <c r="J12" i="1"/>
  <c r="R11" i="1"/>
  <c r="R20" i="1" s="1"/>
  <c r="Q11" i="1"/>
  <c r="P11" i="1"/>
  <c r="O11" i="1"/>
  <c r="O20" i="1" s="1"/>
  <c r="N11" i="1"/>
  <c r="M11" i="1"/>
  <c r="L11" i="1"/>
  <c r="K11" i="1"/>
  <c r="J11" i="1"/>
  <c r="J20" i="1" s="1"/>
  <c r="C10" i="1"/>
  <c r="C35" i="1" s="1"/>
  <c r="C38" i="1" s="1"/>
  <c r="R9" i="1"/>
  <c r="Q9" i="1"/>
  <c r="P9" i="1"/>
  <c r="O9" i="1"/>
  <c r="S9" i="1" s="1"/>
  <c r="N9" i="1"/>
  <c r="T9" i="1" s="1"/>
  <c r="M9" i="1"/>
  <c r="L9" i="1"/>
  <c r="K9" i="1"/>
  <c r="J9" i="1"/>
  <c r="R8" i="1"/>
  <c r="Q8" i="1"/>
  <c r="P8" i="1"/>
  <c r="O8" i="1"/>
  <c r="N8" i="1"/>
  <c r="T8" i="1" s="1"/>
  <c r="M8" i="1"/>
  <c r="S8" i="1" s="1"/>
  <c r="L8" i="1"/>
  <c r="K8" i="1"/>
  <c r="J8" i="1"/>
  <c r="R7" i="1"/>
  <c r="Q7" i="1"/>
  <c r="P7" i="1"/>
  <c r="T7" i="1" s="1"/>
  <c r="O7" i="1"/>
  <c r="N7" i="1"/>
  <c r="M7" i="1"/>
  <c r="S7" i="1" s="1"/>
  <c r="L7" i="1"/>
  <c r="K7" i="1"/>
  <c r="J7" i="1"/>
  <c r="R6" i="1"/>
  <c r="Q6" i="1"/>
  <c r="P6" i="1"/>
  <c r="T6" i="1" s="1"/>
  <c r="O6" i="1"/>
  <c r="S6" i="1" s="1"/>
  <c r="N6" i="1"/>
  <c r="M6" i="1"/>
  <c r="L6" i="1"/>
  <c r="K6" i="1"/>
  <c r="J6" i="1"/>
  <c r="R5" i="1"/>
  <c r="Q5" i="1"/>
  <c r="P5" i="1"/>
  <c r="O5" i="1"/>
  <c r="S5" i="1" s="1"/>
  <c r="N5" i="1"/>
  <c r="T5" i="1" s="1"/>
  <c r="M5" i="1"/>
  <c r="L5" i="1"/>
  <c r="K5" i="1"/>
  <c r="J5" i="1"/>
  <c r="R4" i="1"/>
  <c r="Q4" i="1"/>
  <c r="P4" i="1"/>
  <c r="O4" i="1"/>
  <c r="N4" i="1"/>
  <c r="T4" i="1" s="1"/>
  <c r="M4" i="1"/>
  <c r="S4" i="1" s="1"/>
  <c r="L4" i="1"/>
  <c r="K4" i="1"/>
  <c r="J4" i="1"/>
  <c r="J10" i="1" s="1"/>
  <c r="R3" i="1"/>
  <c r="Q3" i="1"/>
  <c r="P3" i="1"/>
  <c r="T3" i="1" s="1"/>
  <c r="O3" i="1"/>
  <c r="N3" i="1"/>
  <c r="M3" i="1"/>
  <c r="S3" i="1" s="1"/>
  <c r="L3" i="1"/>
  <c r="K3" i="1"/>
  <c r="J3" i="1"/>
  <c r="R2" i="1"/>
  <c r="Q2" i="1"/>
  <c r="Q10" i="1" s="1"/>
  <c r="P2" i="1"/>
  <c r="P10" i="1" s="1"/>
  <c r="O2" i="1"/>
  <c r="O10" i="1" s="1"/>
  <c r="N2" i="1"/>
  <c r="M2" i="1"/>
  <c r="M10" i="1" s="1"/>
  <c r="L2" i="1"/>
  <c r="K2" i="1"/>
  <c r="K10" i="1" s="1"/>
  <c r="K36" i="1" s="1"/>
  <c r="J2" i="1"/>
  <c r="T2" i="1" l="1"/>
  <c r="T10" i="1" s="1"/>
  <c r="W10" i="1" s="1"/>
  <c r="M20" i="1"/>
  <c r="Q20" i="1"/>
  <c r="P28" i="1"/>
  <c r="S2" i="1"/>
  <c r="S10" i="1" s="1"/>
  <c r="V10" i="1" s="1"/>
  <c r="S21" i="1"/>
  <c r="S28" i="1" s="1"/>
  <c r="V28" i="1" s="1"/>
  <c r="N20" i="1"/>
  <c r="T11" i="1"/>
  <c r="T20" i="1" s="1"/>
  <c r="W20" i="1" s="1"/>
  <c r="N10" i="1"/>
  <c r="R10" i="1"/>
  <c r="S11" i="1"/>
  <c r="S20" i="1" s="1"/>
  <c r="V20" i="1" s="1"/>
  <c r="J28" i="1"/>
  <c r="J36" i="1" s="1"/>
  <c r="T28" i="1"/>
  <c r="W28" i="1" s="1"/>
  <c r="M28" i="1"/>
</calcChain>
</file>

<file path=xl/sharedStrings.xml><?xml version="1.0" encoding="utf-8"?>
<sst xmlns="http://schemas.openxmlformats.org/spreadsheetml/2006/main" count="79" uniqueCount="66">
  <si>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</si>
  <si>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</si>
  <si>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</si>
  <si>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</si>
  <si>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</si>
  <si>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</si>
  <si>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</si>
  <si>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</si>
  <si>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</si>
  <si>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</si>
  <si>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</si>
  <si>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</si>
  <si>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</si>
  <si>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</si>
  <si>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</si>
  <si>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</si>
  <si>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</si>
  <si>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</si>
  <si>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Informatika za GT i AVT</t>
  </si>
  <si>
    <t>Financijska pismenost i poduzetništvo u sektoru</t>
  </si>
  <si>
    <t>Grafički proizvodi i materijali</t>
  </si>
  <si>
    <t>Ručne tehnike tiska</t>
  </si>
  <si>
    <t xml:space="preserve">Rad na brzorezaču </t>
  </si>
  <si>
    <t xml:space="preserve">Rad u proizvodnji – knjigotisak </t>
  </si>
  <si>
    <t xml:space="preserve">Rad u proizvodnji – sitotisak </t>
  </si>
  <si>
    <t>Rad u proizvodnji – tampon tisak</t>
  </si>
  <si>
    <t>ukupno</t>
  </si>
  <si>
    <t>Osnove primijenjene matematike</t>
  </si>
  <si>
    <t>Računalna grafika</t>
  </si>
  <si>
    <t>Prezentacijski alati i vještine</t>
  </si>
  <si>
    <t>Tehnologija grafičke proizvodnje</t>
  </si>
  <si>
    <t>Radni nalog i ponuda u grafičkoj proizvodnji</t>
  </si>
  <si>
    <t xml:space="preserve">Priprema i otiskivanje u digitalnom tisku </t>
  </si>
  <si>
    <t>Priprema i otiskivanje u fleksotisku</t>
  </si>
  <si>
    <t>Rad u proizvodnji - digitalni tisak</t>
  </si>
  <si>
    <t>Rad u proizvodnji - fleksotisak</t>
  </si>
  <si>
    <t>Osnove algebre i analitičke geometrije u tehnici</t>
  </si>
  <si>
    <t xml:space="preserve">Kvaliteta grafičkog proizvoda </t>
  </si>
  <si>
    <t xml:space="preserve">Tiskarska boja i tiskovne podloge </t>
  </si>
  <si>
    <t xml:space="preserve">Tehnološki postupci u tisku </t>
  </si>
  <si>
    <t>Offset tisak</t>
  </si>
  <si>
    <t>Rad u proizvodnji – offset tisak</t>
  </si>
  <si>
    <t>Izborni modul*</t>
  </si>
  <si>
    <t>IZBORNI DIO*</t>
  </si>
  <si>
    <t>Grafičke tehnike – umjetnički tisak</t>
  </si>
  <si>
    <t>Grafička dorada – meki uvezi</t>
  </si>
  <si>
    <t>Grafička dorada – tvrdi uvezi</t>
  </si>
  <si>
    <t>Grafička dorada – ambalaža</t>
  </si>
  <si>
    <t>UKUPNO IZBORNI DIO</t>
  </si>
  <si>
    <t>UKUPNO</t>
  </si>
  <si>
    <t>STRUKOVNI DIO</t>
  </si>
  <si>
    <t>UČENJE TEMELJENO NA RADU (min, max)</t>
  </si>
  <si>
    <t>Općeobrazovni dio</t>
  </si>
  <si>
    <t>Naziv nastavnoga predmeta</t>
  </si>
  <si>
    <t>Razred, sati, bodovi</t>
  </si>
  <si>
    <t>1. razred</t>
  </si>
  <si>
    <t>2. razred</t>
  </si>
  <si>
    <t>3. razred</t>
  </si>
  <si>
    <t>broj sati tjedno</t>
  </si>
  <si>
    <t>broj sati godišnje</t>
  </si>
  <si>
    <t>bodova</t>
  </si>
  <si>
    <t>Hrvatski jezik</t>
  </si>
  <si>
    <t>Strani jezik I</t>
  </si>
  <si>
    <t>Tjelesna i zdravstvena kultura</t>
  </si>
  <si>
    <t>Povijest</t>
  </si>
  <si>
    <t>Vjeronauk/Etika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</si>
</sst>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scheme val="minor"/>
    </font>
    <font>
      <b/>
      <sz val="11"/>
      <color theme="1"/>
      <name val="Calibri"/>
    </font>
    <font>
      <sz val="11"/>
      <name val="Aptos Narrow"/>
    </font>
    <font>
      <sz val="11"/>
      <color theme="1"/>
      <name val="Calibri"/>
    </font>
    <font>
      <b/>
      <sz val="11"/>
      <color rgb="FFC00000"/>
      <name val="Calibri"/>
    </font>
    <font>
      <sz val="11"/>
      <color rgb="FFC00000"/>
      <name val="Calibri"/>
    </font>
    <font>
      <b/>
      <sz val="10"/>
      <color theme="1"/>
      <name val="Aptos Narrow"/>
    </font>
    <font>
      <sz val="11"/>
      <color theme="1"/>
      <name val="Aptos Narrow"/>
    </font>
    <font>
      <b/>
      <sz val="10"/>
      <color theme="1"/>
      <name val="Calibri"/>
    </font>
    <font>
      <b/>
      <sz val="9"/>
      <color rgb="FF231F20"/>
      <name val="Calibri"/>
    </font>
    <font>
      <sz val="9"/>
      <color rgb="FF231F20"/>
      <name val="Calibri"/>
    </font>
    <font>
      <b/>
      <sz val="9"/>
      <color rgb="FFFF0000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D9F2D0"/>
        <bgColor rgb="FFD9F2D0"/>
      </patternFill>
    </fill>
    <fill>
      <patternFill patternType="solid">
        <fgColor rgb="FFCAEDFB"/>
        <bgColor rgb="FFCAEDFB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3" fillId="5" borderId="8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2" fontId="3" fillId="4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5" borderId="11" xfId="0" applyFont="1" applyFill="1" applyBorder="1" applyAlignment="1">
      <alignment wrapText="1"/>
    </xf>
    <xf numFmtId="2" fontId="3" fillId="0" borderId="12" xfId="0" applyNumberFormat="1" applyFont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vertical="center" wrapText="1"/>
    </xf>
    <xf numFmtId="2" fontId="3" fillId="6" borderId="8" xfId="0" applyNumberFormat="1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1" fontId="3" fillId="6" borderId="8" xfId="0" applyNumberFormat="1" applyFont="1" applyFill="1" applyBorder="1" applyAlignment="1">
      <alignment horizontal="center" vertical="center"/>
    </xf>
    <xf numFmtId="2" fontId="4" fillId="6" borderId="8" xfId="0" applyNumberFormat="1" applyFont="1" applyFill="1" applyBorder="1" applyAlignment="1">
      <alignment horizontal="center" vertical="center"/>
    </xf>
    <xf numFmtId="2" fontId="5" fillId="6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5" borderId="8" xfId="0" applyFont="1" applyFill="1" applyBorder="1" applyAlignment="1">
      <alignment wrapText="1"/>
    </xf>
    <xf numFmtId="0" fontId="1" fillId="6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vertical="center" wrapText="1"/>
    </xf>
    <xf numFmtId="2" fontId="3" fillId="6" borderId="14" xfId="0" applyNumberFormat="1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1" fontId="3" fillId="6" borderId="14" xfId="0" applyNumberFormat="1" applyFont="1" applyFill="1" applyBorder="1" applyAlignment="1">
      <alignment horizontal="center" vertical="center"/>
    </xf>
    <xf numFmtId="0" fontId="6" fillId="0" borderId="8" xfId="0" applyFont="1" applyBorder="1"/>
    <xf numFmtId="0" fontId="7" fillId="0" borderId="8" xfId="0" applyFont="1" applyBorder="1"/>
    <xf numFmtId="0" fontId="7" fillId="0" borderId="10" xfId="0" applyFont="1" applyBorder="1"/>
    <xf numFmtId="0" fontId="3" fillId="0" borderId="10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5" borderId="8" xfId="0" applyFont="1" applyFill="1" applyBorder="1" applyAlignment="1">
      <alignment vertical="center"/>
    </xf>
    <xf numFmtId="0" fontId="3" fillId="5" borderId="11" xfId="0" applyFont="1" applyFill="1" applyBorder="1"/>
    <xf numFmtId="0" fontId="8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2" fontId="1" fillId="0" borderId="12" xfId="0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2" fontId="3" fillId="4" borderId="14" xfId="0" applyNumberFormat="1" applyFont="1" applyFill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2" fontId="1" fillId="7" borderId="17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2" fontId="1" fillId="4" borderId="17" xfId="0" applyNumberFormat="1" applyFont="1" applyFill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2" fontId="1" fillId="7" borderId="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2" fontId="1" fillId="4" borderId="8" xfId="0" applyNumberFormat="1" applyFont="1" applyFill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7" borderId="22" xfId="0" applyFont="1" applyFill="1" applyBorder="1" applyAlignment="1">
      <alignment vertical="center" wrapText="1"/>
    </xf>
    <xf numFmtId="2" fontId="1" fillId="7" borderId="22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2" fontId="1" fillId="4" borderId="22" xfId="0" applyNumberFormat="1" applyFont="1" applyFill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0" fontId="9" fillId="9" borderId="30" xfId="0" applyFont="1" applyFill="1" applyBorder="1" applyAlignment="1">
      <alignment horizontal="center" vertical="center" wrapText="1"/>
    </xf>
    <xf numFmtId="0" fontId="9" fillId="9" borderId="34" xfId="0" applyFont="1" applyFill="1" applyBorder="1" applyAlignment="1">
      <alignment horizontal="center" vertical="center" wrapText="1"/>
    </xf>
    <xf numFmtId="0" fontId="9" fillId="10" borderId="36" xfId="0" applyFont="1" applyFill="1" applyBorder="1" applyAlignment="1">
      <alignment horizontal="center" vertical="center" wrapText="1"/>
    </xf>
    <xf numFmtId="0" fontId="9" fillId="9" borderId="37" xfId="0" applyFont="1" applyFill="1" applyBorder="1" applyAlignment="1">
      <alignment horizontal="center" vertical="center" wrapText="1"/>
    </xf>
    <xf numFmtId="0" fontId="9" fillId="8" borderId="36" xfId="0" applyFont="1" applyFill="1" applyBorder="1" applyAlignment="1">
      <alignment horizontal="left" vertical="center" wrapText="1"/>
    </xf>
    <xf numFmtId="0" fontId="10" fillId="11" borderId="36" xfId="0" applyFont="1" applyFill="1" applyBorder="1" applyAlignment="1">
      <alignment horizontal="center" vertical="center" wrapText="1"/>
    </xf>
    <xf numFmtId="0" fontId="10" fillId="12" borderId="36" xfId="0" applyFont="1" applyFill="1" applyBorder="1" applyAlignment="1">
      <alignment horizontal="center" vertical="center" wrapText="1"/>
    </xf>
    <xf numFmtId="0" fontId="9" fillId="11" borderId="36" xfId="0" applyFont="1" applyFill="1" applyBorder="1" applyAlignment="1">
      <alignment horizontal="center" vertical="center" wrapText="1"/>
    </xf>
    <xf numFmtId="0" fontId="10" fillId="11" borderId="36" xfId="0" applyFont="1" applyFill="1" applyBorder="1" applyAlignment="1">
      <alignment horizontal="left" vertical="center" wrapText="1"/>
    </xf>
    <xf numFmtId="0" fontId="10" fillId="12" borderId="36" xfId="0" applyFont="1" applyFill="1" applyBorder="1" applyAlignment="1">
      <alignment horizontal="left" vertical="center" wrapText="1"/>
    </xf>
    <xf numFmtId="0" fontId="9" fillId="8" borderId="36" xfId="0" applyFont="1" applyFill="1" applyBorder="1" applyAlignment="1">
      <alignment horizontal="center" vertical="center" wrapText="1"/>
    </xf>
    <xf numFmtId="0" fontId="11" fillId="8" borderId="3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1" fillId="0" borderId="16" xfId="0" applyFont="1" applyBorder="1" applyAlignment="1">
      <alignment horizontal="center" vertical="center"/>
    </xf>
    <xf numFmtId="0" fontId="2" fillId="0" borderId="19" xfId="0" applyFont="1" applyBorder="1"/>
    <xf numFmtId="0" fontId="2" fillId="0" borderId="21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35" xfId="0" applyFont="1" applyBorder="1"/>
    <xf numFmtId="0" fontId="9" fillId="8" borderId="2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9" fillId="9" borderId="27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B3" sqref="B3"/>
    </sheetView>
  </sheetViews>
  <sheetFormatPr defaultColWidth="12.7109375" defaultRowHeight="15" customHeight="1" x14ac:dyDescent="0.25"/>
  <cols>
    <col min="1" max="1" width="12.85546875" customWidth="1"/>
    <col min="2" max="2" width="30.7109375" customWidth="1"/>
    <col min="3" max="11" width="8.7109375" customWidth="1"/>
    <col min="12" max="12" width="11.85546875" customWidth="1"/>
    <col min="13" max="26" width="8.7109375" customWidth="1"/>
  </cols>
  <sheetData>
    <row r="1" spans="1:24" ht="14.25" customHeight="1" x14ac:dyDescent="0.25">
      <c r="A1" s="1" t="s">
        <v>0</v>
      </c>
      <c r="B1" s="2" t="s">
        <v>1</v>
      </c>
      <c r="C1" s="3" t="s">
        <v>2</v>
      </c>
      <c r="D1" s="99" t="s">
        <v>3</v>
      </c>
      <c r="E1" s="95"/>
      <c r="F1" s="100" t="s">
        <v>4</v>
      </c>
      <c r="G1" s="95"/>
      <c r="H1" s="99" t="s">
        <v>5</v>
      </c>
      <c r="I1" s="95"/>
      <c r="J1" s="4" t="s">
        <v>6</v>
      </c>
      <c r="K1" s="4" t="s">
        <v>7</v>
      </c>
      <c r="L1" s="5" t="s">
        <v>8</v>
      </c>
      <c r="M1" s="94" t="s">
        <v>9</v>
      </c>
      <c r="N1" s="95"/>
      <c r="O1" s="94" t="s">
        <v>10</v>
      </c>
      <c r="P1" s="95"/>
      <c r="Q1" s="94" t="s">
        <v>11</v>
      </c>
      <c r="R1" s="95"/>
      <c r="S1" s="5" t="s">
        <v>12</v>
      </c>
      <c r="T1" s="5" t="s">
        <v>13</v>
      </c>
      <c r="U1" s="6" t="s">
        <v>14</v>
      </c>
      <c r="V1" s="5" t="s">
        <v>15</v>
      </c>
      <c r="W1" s="5" t="s">
        <v>16</v>
      </c>
      <c r="X1" s="7" t="s">
        <v>17</v>
      </c>
    </row>
    <row r="2" spans="1:24" ht="14.25" customHeight="1" x14ac:dyDescent="0.25">
      <c r="A2" s="8">
        <v>1</v>
      </c>
      <c r="B2" s="9" t="s">
        <v>18</v>
      </c>
      <c r="C2" s="10">
        <v>3</v>
      </c>
      <c r="D2" s="11">
        <v>30</v>
      </c>
      <c r="E2" s="11">
        <v>40</v>
      </c>
      <c r="F2" s="12">
        <v>30</v>
      </c>
      <c r="G2" s="12">
        <v>40</v>
      </c>
      <c r="H2" s="11">
        <v>20</v>
      </c>
      <c r="I2" s="11">
        <v>30</v>
      </c>
      <c r="J2" s="13">
        <f t="shared" ref="J2:J9" si="0">C2*F2/100</f>
        <v>0.9</v>
      </c>
      <c r="K2" s="13">
        <f t="shared" ref="K2:K9" si="1">C2*G2/100</f>
        <v>1.2</v>
      </c>
      <c r="L2" s="14">
        <f t="shared" ref="L2:L9" si="2">C2*25</f>
        <v>75</v>
      </c>
      <c r="M2" s="15">
        <f t="shared" ref="M2:M9" si="3">C2*25*D2/100</f>
        <v>22.5</v>
      </c>
      <c r="N2" s="15">
        <f t="shared" ref="N2:N9" si="4">C2*25*E2/100</f>
        <v>30</v>
      </c>
      <c r="O2" s="15">
        <f t="shared" ref="O2:O9" si="5">C2*25*F2/100</f>
        <v>22.5</v>
      </c>
      <c r="P2" s="15">
        <f t="shared" ref="P2:P9" si="6">C2*25*G2/100</f>
        <v>30</v>
      </c>
      <c r="Q2" s="15">
        <f t="shared" ref="Q2:Q9" si="7">C2*25*H2/100</f>
        <v>15</v>
      </c>
      <c r="R2" s="15">
        <f t="shared" ref="R2:R9" si="8">C2*25*I2/100</f>
        <v>22.5</v>
      </c>
      <c r="S2" s="15">
        <f t="shared" ref="S2:T2" si="9">M2+O2</f>
        <v>45</v>
      </c>
      <c r="T2" s="15">
        <f t="shared" si="9"/>
        <v>60</v>
      </c>
      <c r="U2" s="16"/>
      <c r="V2" s="16"/>
      <c r="W2" s="16"/>
      <c r="X2" s="16"/>
    </row>
    <row r="3" spans="1:24" ht="33.75" customHeight="1" x14ac:dyDescent="0.25">
      <c r="A3" s="8">
        <v>1</v>
      </c>
      <c r="B3" s="17" t="s">
        <v>19</v>
      </c>
      <c r="C3" s="18">
        <v>3</v>
      </c>
      <c r="D3" s="19">
        <v>50</v>
      </c>
      <c r="E3" s="19">
        <v>70</v>
      </c>
      <c r="F3" s="20">
        <v>20</v>
      </c>
      <c r="G3" s="20">
        <v>30</v>
      </c>
      <c r="H3" s="19">
        <v>10</v>
      </c>
      <c r="I3" s="19">
        <v>20</v>
      </c>
      <c r="J3" s="21">
        <f t="shared" si="0"/>
        <v>0.6</v>
      </c>
      <c r="K3" s="21">
        <f t="shared" si="1"/>
        <v>0.9</v>
      </c>
      <c r="L3" s="22">
        <f t="shared" si="2"/>
        <v>75</v>
      </c>
      <c r="M3" s="23">
        <f t="shared" si="3"/>
        <v>37.5</v>
      </c>
      <c r="N3" s="23">
        <f t="shared" si="4"/>
        <v>52.5</v>
      </c>
      <c r="O3" s="23">
        <f t="shared" si="5"/>
        <v>15</v>
      </c>
      <c r="P3" s="23">
        <f t="shared" si="6"/>
        <v>22.5</v>
      </c>
      <c r="Q3" s="23">
        <f t="shared" si="7"/>
        <v>7.5</v>
      </c>
      <c r="R3" s="23">
        <f t="shared" si="8"/>
        <v>15</v>
      </c>
      <c r="S3" s="23">
        <f t="shared" ref="S3:T3" si="10">M3+O3</f>
        <v>52.5</v>
      </c>
      <c r="T3" s="23">
        <f t="shared" si="10"/>
        <v>75</v>
      </c>
      <c r="U3" s="16"/>
      <c r="V3" s="16"/>
      <c r="W3" s="16"/>
      <c r="X3" s="16"/>
    </row>
    <row r="4" spans="1:24" ht="14.25" customHeight="1" x14ac:dyDescent="0.25">
      <c r="A4" s="8">
        <v>1</v>
      </c>
      <c r="B4" s="17" t="s">
        <v>20</v>
      </c>
      <c r="C4" s="18">
        <v>4</v>
      </c>
      <c r="D4" s="19">
        <v>30</v>
      </c>
      <c r="E4" s="19">
        <v>50</v>
      </c>
      <c r="F4" s="20">
        <v>40</v>
      </c>
      <c r="G4" s="20">
        <v>50</v>
      </c>
      <c r="H4" s="19">
        <v>10</v>
      </c>
      <c r="I4" s="19">
        <v>20</v>
      </c>
      <c r="J4" s="21">
        <f t="shared" si="0"/>
        <v>1.6</v>
      </c>
      <c r="K4" s="21">
        <f t="shared" si="1"/>
        <v>2</v>
      </c>
      <c r="L4" s="22">
        <f t="shared" si="2"/>
        <v>100</v>
      </c>
      <c r="M4" s="23">
        <f t="shared" si="3"/>
        <v>30</v>
      </c>
      <c r="N4" s="23">
        <f t="shared" si="4"/>
        <v>50</v>
      </c>
      <c r="O4" s="23">
        <f t="shared" si="5"/>
        <v>40</v>
      </c>
      <c r="P4" s="23">
        <f t="shared" si="6"/>
        <v>50</v>
      </c>
      <c r="Q4" s="23">
        <f t="shared" si="7"/>
        <v>10</v>
      </c>
      <c r="R4" s="23">
        <f t="shared" si="8"/>
        <v>20</v>
      </c>
      <c r="S4" s="23">
        <f t="shared" ref="S4:T4" si="11">M4+O4</f>
        <v>70</v>
      </c>
      <c r="T4" s="23">
        <f t="shared" si="11"/>
        <v>100</v>
      </c>
      <c r="U4" s="16"/>
      <c r="V4" s="16"/>
      <c r="W4" s="16"/>
      <c r="X4" s="16"/>
    </row>
    <row r="5" spans="1:24" ht="14.25" customHeight="1" x14ac:dyDescent="0.25">
      <c r="A5" s="8">
        <v>1</v>
      </c>
      <c r="B5" s="24" t="s">
        <v>21</v>
      </c>
      <c r="C5" s="18">
        <v>10</v>
      </c>
      <c r="D5" s="19">
        <v>10</v>
      </c>
      <c r="E5" s="19">
        <v>25</v>
      </c>
      <c r="F5" s="20">
        <v>60</v>
      </c>
      <c r="G5" s="20">
        <v>80</v>
      </c>
      <c r="H5" s="19">
        <v>10</v>
      </c>
      <c r="I5" s="19">
        <v>15</v>
      </c>
      <c r="J5" s="21">
        <f t="shared" si="0"/>
        <v>6</v>
      </c>
      <c r="K5" s="21">
        <f t="shared" si="1"/>
        <v>8</v>
      </c>
      <c r="L5" s="22">
        <f t="shared" si="2"/>
        <v>250</v>
      </c>
      <c r="M5" s="23">
        <f t="shared" si="3"/>
        <v>25</v>
      </c>
      <c r="N5" s="23">
        <f t="shared" si="4"/>
        <v>62.5</v>
      </c>
      <c r="O5" s="23">
        <f t="shared" si="5"/>
        <v>150</v>
      </c>
      <c r="P5" s="23">
        <f t="shared" si="6"/>
        <v>200</v>
      </c>
      <c r="Q5" s="23">
        <f t="shared" si="7"/>
        <v>25</v>
      </c>
      <c r="R5" s="23">
        <f t="shared" si="8"/>
        <v>37.5</v>
      </c>
      <c r="S5" s="23">
        <f t="shared" ref="S5:T5" si="12">M5+O5</f>
        <v>175</v>
      </c>
      <c r="T5" s="23">
        <f t="shared" si="12"/>
        <v>262.5</v>
      </c>
      <c r="U5" s="16"/>
      <c r="V5" s="16"/>
      <c r="W5" s="16"/>
      <c r="X5" s="16"/>
    </row>
    <row r="6" spans="1:24" ht="14.25" customHeight="1" x14ac:dyDescent="0.25">
      <c r="A6" s="8">
        <v>1</v>
      </c>
      <c r="B6" s="17" t="s">
        <v>22</v>
      </c>
      <c r="C6" s="18">
        <v>10</v>
      </c>
      <c r="D6" s="19">
        <v>10</v>
      </c>
      <c r="E6" s="19">
        <v>15</v>
      </c>
      <c r="F6" s="20">
        <v>60</v>
      </c>
      <c r="G6" s="20">
        <v>90</v>
      </c>
      <c r="H6" s="19">
        <v>5</v>
      </c>
      <c r="I6" s="19">
        <v>15</v>
      </c>
      <c r="J6" s="21">
        <f t="shared" si="0"/>
        <v>6</v>
      </c>
      <c r="K6" s="21">
        <f t="shared" si="1"/>
        <v>9</v>
      </c>
      <c r="L6" s="22">
        <f t="shared" si="2"/>
        <v>250</v>
      </c>
      <c r="M6" s="23">
        <f t="shared" si="3"/>
        <v>25</v>
      </c>
      <c r="N6" s="23">
        <f t="shared" si="4"/>
        <v>37.5</v>
      </c>
      <c r="O6" s="23">
        <f t="shared" si="5"/>
        <v>150</v>
      </c>
      <c r="P6" s="23">
        <f t="shared" si="6"/>
        <v>225</v>
      </c>
      <c r="Q6" s="23">
        <f t="shared" si="7"/>
        <v>12.5</v>
      </c>
      <c r="R6" s="23">
        <f t="shared" si="8"/>
        <v>37.5</v>
      </c>
      <c r="S6" s="23">
        <f t="shared" ref="S6:T6" si="13">M6+O6</f>
        <v>175</v>
      </c>
      <c r="T6" s="23">
        <f t="shared" si="13"/>
        <v>262.5</v>
      </c>
      <c r="U6" s="16"/>
      <c r="V6" s="16"/>
      <c r="W6" s="16"/>
      <c r="X6" s="16"/>
    </row>
    <row r="7" spans="1:24" ht="14.25" customHeight="1" x14ac:dyDescent="0.25">
      <c r="A7" s="8">
        <v>1</v>
      </c>
      <c r="B7" s="24" t="s">
        <v>23</v>
      </c>
      <c r="C7" s="18">
        <v>4</v>
      </c>
      <c r="D7" s="19">
        <v>5</v>
      </c>
      <c r="E7" s="19">
        <v>20</v>
      </c>
      <c r="F7" s="20">
        <v>70</v>
      </c>
      <c r="G7" s="20">
        <v>80</v>
      </c>
      <c r="H7" s="19">
        <v>5</v>
      </c>
      <c r="I7" s="19">
        <v>20</v>
      </c>
      <c r="J7" s="21">
        <f t="shared" si="0"/>
        <v>2.8</v>
      </c>
      <c r="K7" s="21">
        <f t="shared" si="1"/>
        <v>3.2</v>
      </c>
      <c r="L7" s="22">
        <f t="shared" si="2"/>
        <v>100</v>
      </c>
      <c r="M7" s="23">
        <f t="shared" si="3"/>
        <v>5</v>
      </c>
      <c r="N7" s="23">
        <f t="shared" si="4"/>
        <v>20</v>
      </c>
      <c r="O7" s="23">
        <f t="shared" si="5"/>
        <v>70</v>
      </c>
      <c r="P7" s="23">
        <f t="shared" si="6"/>
        <v>80</v>
      </c>
      <c r="Q7" s="23">
        <f t="shared" si="7"/>
        <v>5</v>
      </c>
      <c r="R7" s="23">
        <f t="shared" si="8"/>
        <v>20</v>
      </c>
      <c r="S7" s="23">
        <f t="shared" ref="S7:T7" si="14">M7+O7</f>
        <v>75</v>
      </c>
      <c r="T7" s="23">
        <f t="shared" si="14"/>
        <v>100</v>
      </c>
      <c r="U7" s="16"/>
      <c r="V7" s="16"/>
      <c r="W7" s="16"/>
      <c r="X7" s="16"/>
    </row>
    <row r="8" spans="1:24" ht="14.25" customHeight="1" x14ac:dyDescent="0.25">
      <c r="A8" s="8">
        <v>1</v>
      </c>
      <c r="B8" s="17" t="s">
        <v>24</v>
      </c>
      <c r="C8" s="18">
        <v>6</v>
      </c>
      <c r="D8" s="19">
        <v>5</v>
      </c>
      <c r="E8" s="19">
        <v>20</v>
      </c>
      <c r="F8" s="20">
        <v>70</v>
      </c>
      <c r="G8" s="20">
        <v>80</v>
      </c>
      <c r="H8" s="19">
        <v>5</v>
      </c>
      <c r="I8" s="19">
        <v>20</v>
      </c>
      <c r="J8" s="21">
        <f t="shared" si="0"/>
        <v>4.2</v>
      </c>
      <c r="K8" s="21">
        <f t="shared" si="1"/>
        <v>4.8</v>
      </c>
      <c r="L8" s="22">
        <f t="shared" si="2"/>
        <v>150</v>
      </c>
      <c r="M8" s="23">
        <f t="shared" si="3"/>
        <v>7.5</v>
      </c>
      <c r="N8" s="23">
        <f t="shared" si="4"/>
        <v>30</v>
      </c>
      <c r="O8" s="23">
        <f t="shared" si="5"/>
        <v>105</v>
      </c>
      <c r="P8" s="23">
        <f t="shared" si="6"/>
        <v>120</v>
      </c>
      <c r="Q8" s="23">
        <f t="shared" si="7"/>
        <v>7.5</v>
      </c>
      <c r="R8" s="23">
        <f t="shared" si="8"/>
        <v>30</v>
      </c>
      <c r="S8" s="23">
        <f t="shared" ref="S8:T8" si="15">M8+O8</f>
        <v>112.5</v>
      </c>
      <c r="T8" s="23">
        <f t="shared" si="15"/>
        <v>150</v>
      </c>
      <c r="U8" s="16"/>
      <c r="V8" s="16"/>
      <c r="W8" s="16"/>
      <c r="X8" s="16"/>
    </row>
    <row r="9" spans="1:24" ht="14.25" customHeight="1" x14ac:dyDescent="0.25">
      <c r="A9" s="8">
        <v>1</v>
      </c>
      <c r="B9" s="17" t="s">
        <v>25</v>
      </c>
      <c r="C9" s="18">
        <v>4</v>
      </c>
      <c r="D9" s="19">
        <v>5</v>
      </c>
      <c r="E9" s="19">
        <v>20</v>
      </c>
      <c r="F9" s="20">
        <v>70</v>
      </c>
      <c r="G9" s="20">
        <v>80</v>
      </c>
      <c r="H9" s="19">
        <v>5</v>
      </c>
      <c r="I9" s="19">
        <v>20</v>
      </c>
      <c r="J9" s="21">
        <f t="shared" si="0"/>
        <v>2.8</v>
      </c>
      <c r="K9" s="21">
        <f t="shared" si="1"/>
        <v>3.2</v>
      </c>
      <c r="L9" s="22">
        <f t="shared" si="2"/>
        <v>100</v>
      </c>
      <c r="M9" s="23">
        <f t="shared" si="3"/>
        <v>5</v>
      </c>
      <c r="N9" s="23">
        <f t="shared" si="4"/>
        <v>20</v>
      </c>
      <c r="O9" s="23">
        <f t="shared" si="5"/>
        <v>70</v>
      </c>
      <c r="P9" s="23">
        <f t="shared" si="6"/>
        <v>80</v>
      </c>
      <c r="Q9" s="23">
        <f t="shared" si="7"/>
        <v>5</v>
      </c>
      <c r="R9" s="23">
        <f t="shared" si="8"/>
        <v>20</v>
      </c>
      <c r="S9" s="25">
        <f t="shared" ref="S9:T9" si="16">M9+O9</f>
        <v>75</v>
      </c>
      <c r="T9" s="25">
        <f t="shared" si="16"/>
        <v>100</v>
      </c>
      <c r="U9" s="16"/>
      <c r="V9" s="16"/>
      <c r="W9" s="16"/>
      <c r="X9" s="16"/>
    </row>
    <row r="10" spans="1:24" ht="14.25" customHeight="1" x14ac:dyDescent="0.25">
      <c r="A10" s="26" t="s">
        <v>26</v>
      </c>
      <c r="B10" s="27"/>
      <c r="C10" s="28">
        <f>SUM(C2:C9)</f>
        <v>44</v>
      </c>
      <c r="D10" s="29"/>
      <c r="E10" s="29"/>
      <c r="F10" s="29"/>
      <c r="G10" s="29"/>
      <c r="H10" s="29"/>
      <c r="I10" s="29"/>
      <c r="J10" s="28">
        <f t="shared" ref="J10:K10" si="17">SUM(J2:J9)</f>
        <v>24.9</v>
      </c>
      <c r="K10" s="28">
        <f t="shared" si="17"/>
        <v>32.300000000000004</v>
      </c>
      <c r="L10" s="30"/>
      <c r="M10" s="28">
        <f t="shared" ref="M10:T10" si="18">SUM(M2:M9)</f>
        <v>157.5</v>
      </c>
      <c r="N10" s="28">
        <f t="shared" si="18"/>
        <v>302.5</v>
      </c>
      <c r="O10" s="28">
        <f t="shared" si="18"/>
        <v>622.5</v>
      </c>
      <c r="P10" s="28">
        <f t="shared" si="18"/>
        <v>807.5</v>
      </c>
      <c r="Q10" s="28">
        <f t="shared" si="18"/>
        <v>87.5</v>
      </c>
      <c r="R10" s="28">
        <f t="shared" si="18"/>
        <v>202.5</v>
      </c>
      <c r="S10" s="31">
        <f t="shared" si="18"/>
        <v>780</v>
      </c>
      <c r="T10" s="31">
        <f t="shared" si="18"/>
        <v>1110</v>
      </c>
      <c r="U10" s="31">
        <v>350</v>
      </c>
      <c r="V10" s="32">
        <f>U10+S10</f>
        <v>1130</v>
      </c>
      <c r="W10" s="32">
        <f>T10+U10</f>
        <v>1460</v>
      </c>
      <c r="X10" s="32">
        <v>1225</v>
      </c>
    </row>
    <row r="11" spans="1:24" ht="14.25" customHeight="1" x14ac:dyDescent="0.25">
      <c r="A11" s="33">
        <v>2</v>
      </c>
      <c r="B11" s="17" t="s">
        <v>27</v>
      </c>
      <c r="C11" s="18">
        <v>4</v>
      </c>
      <c r="D11" s="19">
        <v>50</v>
      </c>
      <c r="E11" s="19">
        <v>70</v>
      </c>
      <c r="F11" s="20">
        <v>10</v>
      </c>
      <c r="G11" s="20">
        <v>20</v>
      </c>
      <c r="H11" s="19">
        <v>20</v>
      </c>
      <c r="I11" s="19">
        <v>30</v>
      </c>
      <c r="J11" s="21">
        <f t="shared" ref="J11:J19" si="19">(C11*F11)/100</f>
        <v>0.4</v>
      </c>
      <c r="K11" s="21">
        <f t="shared" ref="K11:K19" si="20">C11*G11/100</f>
        <v>0.8</v>
      </c>
      <c r="L11" s="22">
        <f t="shared" ref="L11:L19" si="21">C11*25</f>
        <v>100</v>
      </c>
      <c r="M11" s="23">
        <f t="shared" ref="M11:M19" si="22">C11*25*D11/100</f>
        <v>50</v>
      </c>
      <c r="N11" s="23">
        <f t="shared" ref="N11:N19" si="23">C11*25*E11/100</f>
        <v>70</v>
      </c>
      <c r="O11" s="23">
        <f t="shared" ref="O11:O19" si="24">C11*25*F11/100</f>
        <v>10</v>
      </c>
      <c r="P11" s="23">
        <f t="shared" ref="P11:P19" si="25">C11*25*G11/100</f>
        <v>20</v>
      </c>
      <c r="Q11" s="23">
        <f t="shared" ref="Q11:Q19" si="26">C11*25*H11/100</f>
        <v>20</v>
      </c>
      <c r="R11" s="23">
        <f t="shared" ref="R11:R19" si="27">C11*25*I11/100</f>
        <v>30</v>
      </c>
      <c r="S11" s="15">
        <f t="shared" ref="S11:T11" si="28">M11+O11</f>
        <v>60</v>
      </c>
      <c r="T11" s="15">
        <f t="shared" si="28"/>
        <v>90</v>
      </c>
      <c r="U11" s="16"/>
      <c r="V11" s="16"/>
      <c r="W11" s="16"/>
      <c r="X11" s="16"/>
    </row>
    <row r="12" spans="1:24" ht="14.25" customHeight="1" x14ac:dyDescent="0.25">
      <c r="A12" s="33">
        <v>2</v>
      </c>
      <c r="B12" s="17" t="s">
        <v>28</v>
      </c>
      <c r="C12" s="18">
        <v>8</v>
      </c>
      <c r="D12" s="19">
        <v>30</v>
      </c>
      <c r="E12" s="19">
        <v>50</v>
      </c>
      <c r="F12" s="20">
        <v>40</v>
      </c>
      <c r="G12" s="20">
        <v>50</v>
      </c>
      <c r="H12" s="19">
        <v>10</v>
      </c>
      <c r="I12" s="19">
        <v>20</v>
      </c>
      <c r="J12" s="21">
        <f t="shared" si="19"/>
        <v>3.2</v>
      </c>
      <c r="K12" s="21">
        <f t="shared" si="20"/>
        <v>4</v>
      </c>
      <c r="L12" s="22">
        <f t="shared" si="21"/>
        <v>200</v>
      </c>
      <c r="M12" s="23">
        <f t="shared" si="22"/>
        <v>60</v>
      </c>
      <c r="N12" s="23">
        <f t="shared" si="23"/>
        <v>100</v>
      </c>
      <c r="O12" s="23">
        <f t="shared" si="24"/>
        <v>80</v>
      </c>
      <c r="P12" s="23">
        <f t="shared" si="25"/>
        <v>100</v>
      </c>
      <c r="Q12" s="23">
        <f t="shared" si="26"/>
        <v>20</v>
      </c>
      <c r="R12" s="23">
        <f t="shared" si="27"/>
        <v>40</v>
      </c>
      <c r="S12" s="23">
        <f t="shared" ref="S12:T12" si="29">M12+O12</f>
        <v>140</v>
      </c>
      <c r="T12" s="23">
        <f t="shared" si="29"/>
        <v>200</v>
      </c>
      <c r="U12" s="34"/>
      <c r="V12" s="34"/>
      <c r="W12" s="34"/>
      <c r="X12" s="34"/>
    </row>
    <row r="13" spans="1:24" ht="14.25" customHeight="1" x14ac:dyDescent="0.25">
      <c r="A13" s="33">
        <v>2</v>
      </c>
      <c r="B13" s="17" t="s">
        <v>29</v>
      </c>
      <c r="C13" s="18">
        <v>3</v>
      </c>
      <c r="D13" s="19">
        <v>30</v>
      </c>
      <c r="E13" s="19">
        <v>50</v>
      </c>
      <c r="F13" s="20">
        <v>40</v>
      </c>
      <c r="G13" s="20">
        <v>50</v>
      </c>
      <c r="H13" s="19">
        <v>10</v>
      </c>
      <c r="I13" s="19">
        <v>20</v>
      </c>
      <c r="J13" s="21">
        <f t="shared" si="19"/>
        <v>1.2</v>
      </c>
      <c r="K13" s="21">
        <f t="shared" si="20"/>
        <v>1.5</v>
      </c>
      <c r="L13" s="22">
        <f t="shared" si="21"/>
        <v>75</v>
      </c>
      <c r="M13" s="23">
        <f t="shared" si="22"/>
        <v>22.5</v>
      </c>
      <c r="N13" s="23">
        <f t="shared" si="23"/>
        <v>37.5</v>
      </c>
      <c r="O13" s="23">
        <f t="shared" si="24"/>
        <v>30</v>
      </c>
      <c r="P13" s="23">
        <f t="shared" si="25"/>
        <v>37.5</v>
      </c>
      <c r="Q13" s="23">
        <f t="shared" si="26"/>
        <v>7.5</v>
      </c>
      <c r="R13" s="23">
        <f t="shared" si="27"/>
        <v>15</v>
      </c>
      <c r="S13" s="23">
        <f t="shared" ref="S13:T13" si="30">M13+O13</f>
        <v>52.5</v>
      </c>
      <c r="T13" s="23">
        <f t="shared" si="30"/>
        <v>75</v>
      </c>
      <c r="U13" s="34"/>
      <c r="V13" s="34"/>
      <c r="W13" s="34"/>
      <c r="X13" s="34"/>
    </row>
    <row r="14" spans="1:24" ht="14.25" customHeight="1" x14ac:dyDescent="0.25">
      <c r="A14" s="33">
        <v>2</v>
      </c>
      <c r="B14" s="35" t="s">
        <v>30</v>
      </c>
      <c r="C14" s="18">
        <v>4</v>
      </c>
      <c r="D14" s="19">
        <v>50</v>
      </c>
      <c r="E14" s="19">
        <v>60</v>
      </c>
      <c r="F14" s="20">
        <v>20</v>
      </c>
      <c r="G14" s="20">
        <v>30</v>
      </c>
      <c r="H14" s="19">
        <v>10</v>
      </c>
      <c r="I14" s="19">
        <v>30</v>
      </c>
      <c r="J14" s="21">
        <f t="shared" si="19"/>
        <v>0.8</v>
      </c>
      <c r="K14" s="21">
        <f t="shared" si="20"/>
        <v>1.2</v>
      </c>
      <c r="L14" s="22">
        <f t="shared" si="21"/>
        <v>100</v>
      </c>
      <c r="M14" s="23">
        <f t="shared" si="22"/>
        <v>50</v>
      </c>
      <c r="N14" s="23">
        <f t="shared" si="23"/>
        <v>60</v>
      </c>
      <c r="O14" s="23">
        <f t="shared" si="24"/>
        <v>20</v>
      </c>
      <c r="P14" s="23">
        <f t="shared" si="25"/>
        <v>30</v>
      </c>
      <c r="Q14" s="23">
        <f t="shared" si="26"/>
        <v>10</v>
      </c>
      <c r="R14" s="23">
        <f t="shared" si="27"/>
        <v>30</v>
      </c>
      <c r="S14" s="23">
        <f t="shared" ref="S14:T14" si="31">M14+O14</f>
        <v>70</v>
      </c>
      <c r="T14" s="23">
        <f t="shared" si="31"/>
        <v>90</v>
      </c>
      <c r="U14" s="34"/>
      <c r="V14" s="34"/>
      <c r="W14" s="34"/>
      <c r="X14" s="34"/>
    </row>
    <row r="15" spans="1:24" ht="14.25" customHeight="1" x14ac:dyDescent="0.25">
      <c r="A15" s="33">
        <v>2</v>
      </c>
      <c r="B15" s="17" t="s">
        <v>31</v>
      </c>
      <c r="C15" s="18">
        <v>4</v>
      </c>
      <c r="D15" s="19">
        <v>25</v>
      </c>
      <c r="E15" s="19">
        <v>50</v>
      </c>
      <c r="F15" s="20">
        <v>40</v>
      </c>
      <c r="G15" s="20">
        <v>50</v>
      </c>
      <c r="H15" s="19">
        <v>15</v>
      </c>
      <c r="I15" s="19">
        <v>20</v>
      </c>
      <c r="J15" s="21">
        <f t="shared" si="19"/>
        <v>1.6</v>
      </c>
      <c r="K15" s="21">
        <f t="shared" si="20"/>
        <v>2</v>
      </c>
      <c r="L15" s="22">
        <f t="shared" si="21"/>
        <v>100</v>
      </c>
      <c r="M15" s="23">
        <f t="shared" si="22"/>
        <v>25</v>
      </c>
      <c r="N15" s="23">
        <f t="shared" si="23"/>
        <v>50</v>
      </c>
      <c r="O15" s="23">
        <f t="shared" si="24"/>
        <v>40</v>
      </c>
      <c r="P15" s="23">
        <f t="shared" si="25"/>
        <v>50</v>
      </c>
      <c r="Q15" s="23">
        <f t="shared" si="26"/>
        <v>15</v>
      </c>
      <c r="R15" s="23">
        <f t="shared" si="27"/>
        <v>20</v>
      </c>
      <c r="S15" s="23">
        <f t="shared" ref="S15:T15" si="32">M15+O15</f>
        <v>65</v>
      </c>
      <c r="T15" s="23">
        <f t="shared" si="32"/>
        <v>100</v>
      </c>
      <c r="U15" s="34"/>
      <c r="V15" s="34"/>
      <c r="W15" s="34"/>
      <c r="X15" s="34"/>
    </row>
    <row r="16" spans="1:24" ht="14.25" customHeight="1" x14ac:dyDescent="0.25">
      <c r="A16" s="33">
        <v>2</v>
      </c>
      <c r="B16" s="35" t="s">
        <v>32</v>
      </c>
      <c r="C16" s="18">
        <v>8</v>
      </c>
      <c r="D16" s="19">
        <v>5</v>
      </c>
      <c r="E16" s="19">
        <v>20</v>
      </c>
      <c r="F16" s="20">
        <v>70</v>
      </c>
      <c r="G16" s="20">
        <v>90</v>
      </c>
      <c r="H16" s="19">
        <v>5</v>
      </c>
      <c r="I16" s="19">
        <v>10</v>
      </c>
      <c r="J16" s="21">
        <f t="shared" si="19"/>
        <v>5.6</v>
      </c>
      <c r="K16" s="21">
        <f t="shared" si="20"/>
        <v>7.2</v>
      </c>
      <c r="L16" s="22">
        <f t="shared" si="21"/>
        <v>200</v>
      </c>
      <c r="M16" s="23">
        <f t="shared" si="22"/>
        <v>10</v>
      </c>
      <c r="N16" s="23">
        <f t="shared" si="23"/>
        <v>40</v>
      </c>
      <c r="O16" s="23">
        <f t="shared" si="24"/>
        <v>140</v>
      </c>
      <c r="P16" s="23">
        <f t="shared" si="25"/>
        <v>180</v>
      </c>
      <c r="Q16" s="23">
        <f t="shared" si="26"/>
        <v>10</v>
      </c>
      <c r="R16" s="23">
        <f t="shared" si="27"/>
        <v>20</v>
      </c>
      <c r="S16" s="23">
        <f t="shared" ref="S16:T16" si="33">M16+O16</f>
        <v>150</v>
      </c>
      <c r="T16" s="23">
        <f t="shared" si="33"/>
        <v>220</v>
      </c>
      <c r="U16" s="34"/>
      <c r="V16" s="34"/>
      <c r="W16" s="34"/>
      <c r="X16" s="34"/>
    </row>
    <row r="17" spans="1:24" ht="14.25" customHeight="1" x14ac:dyDescent="0.25">
      <c r="A17" s="33">
        <v>2</v>
      </c>
      <c r="B17" s="17" t="s">
        <v>33</v>
      </c>
      <c r="C17" s="18">
        <v>4</v>
      </c>
      <c r="D17" s="19">
        <v>20</v>
      </c>
      <c r="E17" s="19">
        <v>40</v>
      </c>
      <c r="F17" s="20">
        <v>60</v>
      </c>
      <c r="G17" s="20">
        <v>70</v>
      </c>
      <c r="H17" s="19">
        <v>0</v>
      </c>
      <c r="I17" s="19">
        <v>10</v>
      </c>
      <c r="J17" s="21">
        <f t="shared" si="19"/>
        <v>2.4</v>
      </c>
      <c r="K17" s="21">
        <f t="shared" si="20"/>
        <v>2.8</v>
      </c>
      <c r="L17" s="22">
        <f t="shared" si="21"/>
        <v>100</v>
      </c>
      <c r="M17" s="23">
        <f t="shared" si="22"/>
        <v>20</v>
      </c>
      <c r="N17" s="23">
        <f t="shared" si="23"/>
        <v>40</v>
      </c>
      <c r="O17" s="23">
        <f t="shared" si="24"/>
        <v>60</v>
      </c>
      <c r="P17" s="23">
        <f t="shared" si="25"/>
        <v>70</v>
      </c>
      <c r="Q17" s="23">
        <f t="shared" si="26"/>
        <v>0</v>
      </c>
      <c r="R17" s="23">
        <f t="shared" si="27"/>
        <v>10</v>
      </c>
      <c r="S17" s="23">
        <f t="shared" ref="S17:T17" si="34">M17+O17</f>
        <v>80</v>
      </c>
      <c r="T17" s="23">
        <f t="shared" si="34"/>
        <v>110</v>
      </c>
      <c r="U17" s="34"/>
      <c r="V17" s="34"/>
      <c r="W17" s="34"/>
      <c r="X17" s="34"/>
    </row>
    <row r="18" spans="1:24" ht="14.25" customHeight="1" x14ac:dyDescent="0.25">
      <c r="A18" s="33">
        <v>2</v>
      </c>
      <c r="B18" s="17" t="s">
        <v>34</v>
      </c>
      <c r="C18" s="18">
        <v>6</v>
      </c>
      <c r="D18" s="19">
        <v>5</v>
      </c>
      <c r="E18" s="19">
        <v>20</v>
      </c>
      <c r="F18" s="20">
        <v>70</v>
      </c>
      <c r="G18" s="20">
        <v>80</v>
      </c>
      <c r="H18" s="19">
        <v>5</v>
      </c>
      <c r="I18" s="19">
        <v>10</v>
      </c>
      <c r="J18" s="21">
        <f t="shared" si="19"/>
        <v>4.2</v>
      </c>
      <c r="K18" s="21">
        <f t="shared" si="20"/>
        <v>4.8</v>
      </c>
      <c r="L18" s="22">
        <f t="shared" si="21"/>
        <v>150</v>
      </c>
      <c r="M18" s="23">
        <f t="shared" si="22"/>
        <v>7.5</v>
      </c>
      <c r="N18" s="23">
        <f t="shared" si="23"/>
        <v>30</v>
      </c>
      <c r="O18" s="23">
        <f t="shared" si="24"/>
        <v>105</v>
      </c>
      <c r="P18" s="23">
        <f t="shared" si="25"/>
        <v>120</v>
      </c>
      <c r="Q18" s="23">
        <f t="shared" si="26"/>
        <v>7.5</v>
      </c>
      <c r="R18" s="23">
        <f t="shared" si="27"/>
        <v>15</v>
      </c>
      <c r="S18" s="23">
        <f t="shared" ref="S18:T18" si="35">M18+O18</f>
        <v>112.5</v>
      </c>
      <c r="T18" s="23">
        <f t="shared" si="35"/>
        <v>150</v>
      </c>
      <c r="U18" s="34"/>
      <c r="V18" s="34"/>
      <c r="W18" s="34"/>
      <c r="X18" s="34"/>
    </row>
    <row r="19" spans="1:24" ht="14.25" customHeight="1" x14ac:dyDescent="0.25">
      <c r="A19" s="33">
        <v>2</v>
      </c>
      <c r="B19" s="17" t="s">
        <v>35</v>
      </c>
      <c r="C19" s="18">
        <v>6</v>
      </c>
      <c r="D19" s="19">
        <v>5</v>
      </c>
      <c r="E19" s="19">
        <v>20</v>
      </c>
      <c r="F19" s="20">
        <v>70</v>
      </c>
      <c r="G19" s="20">
        <v>80</v>
      </c>
      <c r="H19" s="19">
        <v>5</v>
      </c>
      <c r="I19" s="19">
        <v>20</v>
      </c>
      <c r="J19" s="21">
        <f t="shared" si="19"/>
        <v>4.2</v>
      </c>
      <c r="K19" s="21">
        <f t="shared" si="20"/>
        <v>4.8</v>
      </c>
      <c r="L19" s="22">
        <f t="shared" si="21"/>
        <v>150</v>
      </c>
      <c r="M19" s="23">
        <f t="shared" si="22"/>
        <v>7.5</v>
      </c>
      <c r="N19" s="23">
        <f t="shared" si="23"/>
        <v>30</v>
      </c>
      <c r="O19" s="23">
        <f t="shared" si="24"/>
        <v>105</v>
      </c>
      <c r="P19" s="23">
        <f t="shared" si="25"/>
        <v>120</v>
      </c>
      <c r="Q19" s="23">
        <f t="shared" si="26"/>
        <v>7.5</v>
      </c>
      <c r="R19" s="23">
        <f t="shared" si="27"/>
        <v>30</v>
      </c>
      <c r="S19" s="25">
        <f t="shared" ref="S19:T19" si="36">M19+O19</f>
        <v>112.5</v>
      </c>
      <c r="T19" s="25">
        <f t="shared" si="36"/>
        <v>150</v>
      </c>
      <c r="U19" s="34"/>
      <c r="V19" s="34"/>
      <c r="W19" s="34"/>
      <c r="X19" s="34"/>
    </row>
    <row r="20" spans="1:24" ht="14.25" customHeight="1" x14ac:dyDescent="0.25">
      <c r="A20" s="36" t="s">
        <v>26</v>
      </c>
      <c r="B20" s="27"/>
      <c r="C20" s="28">
        <f>SUM(C11:C19)</f>
        <v>47</v>
      </c>
      <c r="D20" s="29"/>
      <c r="E20" s="29"/>
      <c r="F20" s="29"/>
      <c r="G20" s="29"/>
      <c r="H20" s="29"/>
      <c r="I20" s="29"/>
      <c r="J20" s="28">
        <f t="shared" ref="J20:K20" si="37">SUM(J11:J19)</f>
        <v>23.599999999999998</v>
      </c>
      <c r="K20" s="28">
        <f t="shared" si="37"/>
        <v>29.1</v>
      </c>
      <c r="L20" s="30"/>
      <c r="M20" s="28">
        <f t="shared" ref="M20:T20" si="38">SUM(M11:M19)</f>
        <v>252.5</v>
      </c>
      <c r="N20" s="28">
        <f t="shared" si="38"/>
        <v>457.5</v>
      </c>
      <c r="O20" s="28">
        <f t="shared" si="38"/>
        <v>590</v>
      </c>
      <c r="P20" s="28">
        <f t="shared" si="38"/>
        <v>727.5</v>
      </c>
      <c r="Q20" s="28">
        <f t="shared" si="38"/>
        <v>97.5</v>
      </c>
      <c r="R20" s="28">
        <f t="shared" si="38"/>
        <v>210</v>
      </c>
      <c r="S20" s="31">
        <f t="shared" si="38"/>
        <v>842.5</v>
      </c>
      <c r="T20" s="31">
        <f t="shared" si="38"/>
        <v>1185</v>
      </c>
      <c r="U20" s="31">
        <v>280</v>
      </c>
      <c r="V20" s="32">
        <f>S20+U20</f>
        <v>1122.5</v>
      </c>
      <c r="W20" s="32">
        <f>T20+U20</f>
        <v>1465</v>
      </c>
      <c r="X20" s="32">
        <v>1225</v>
      </c>
    </row>
    <row r="21" spans="1:24" ht="14.25" customHeight="1" x14ac:dyDescent="0.25">
      <c r="A21" s="37">
        <v>3</v>
      </c>
      <c r="B21" s="17" t="s">
        <v>36</v>
      </c>
      <c r="C21" s="18">
        <v>4</v>
      </c>
      <c r="D21" s="19">
        <v>50</v>
      </c>
      <c r="E21" s="19">
        <v>70</v>
      </c>
      <c r="F21" s="20">
        <v>10</v>
      </c>
      <c r="G21" s="20">
        <v>20</v>
      </c>
      <c r="H21" s="19">
        <v>20</v>
      </c>
      <c r="I21" s="19">
        <v>30</v>
      </c>
      <c r="J21" s="21">
        <f t="shared" ref="J21:J27" si="39">(C21*F21)/100</f>
        <v>0.4</v>
      </c>
      <c r="K21" s="21">
        <f t="shared" ref="K21:K27" si="40">C21*G21/100</f>
        <v>0.8</v>
      </c>
      <c r="L21" s="22">
        <f t="shared" ref="L21:L27" si="41">C21*25</f>
        <v>100</v>
      </c>
      <c r="M21" s="23">
        <f t="shared" ref="M21:M27" si="42">C21*25*D21/100</f>
        <v>50</v>
      </c>
      <c r="N21" s="23">
        <f t="shared" ref="N21:N27" si="43">C21*25*E21/100</f>
        <v>70</v>
      </c>
      <c r="O21" s="23">
        <f t="shared" ref="O21:O27" si="44">C21*25*F21/100</f>
        <v>10</v>
      </c>
      <c r="P21" s="23">
        <f t="shared" ref="P21:P27" si="45">C21*25*G21/100</f>
        <v>20</v>
      </c>
      <c r="Q21" s="23">
        <f t="shared" ref="Q21:Q27" si="46">C21*25*H21/100</f>
        <v>20</v>
      </c>
      <c r="R21" s="23">
        <f t="shared" ref="R21:R27" si="47">C21*25*I21/100</f>
        <v>30</v>
      </c>
      <c r="S21" s="15">
        <f t="shared" ref="S21:T21" si="48">M21+O21</f>
        <v>60</v>
      </c>
      <c r="T21" s="15">
        <f t="shared" si="48"/>
        <v>90</v>
      </c>
      <c r="U21" s="38"/>
      <c r="V21" s="34"/>
      <c r="W21" s="34"/>
      <c r="X21" s="34"/>
    </row>
    <row r="22" spans="1:24" ht="14.25" customHeight="1" x14ac:dyDescent="0.25">
      <c r="A22" s="37">
        <v>3</v>
      </c>
      <c r="B22" s="17" t="s">
        <v>37</v>
      </c>
      <c r="C22" s="18">
        <v>4</v>
      </c>
      <c r="D22" s="19">
        <v>40</v>
      </c>
      <c r="E22" s="19">
        <v>60</v>
      </c>
      <c r="F22" s="20">
        <v>30</v>
      </c>
      <c r="G22" s="20">
        <v>40</v>
      </c>
      <c r="H22" s="19">
        <v>10</v>
      </c>
      <c r="I22" s="19">
        <v>20</v>
      </c>
      <c r="J22" s="21">
        <f t="shared" si="39"/>
        <v>1.2</v>
      </c>
      <c r="K22" s="21">
        <f t="shared" si="40"/>
        <v>1.6</v>
      </c>
      <c r="L22" s="22">
        <f t="shared" si="41"/>
        <v>100</v>
      </c>
      <c r="M22" s="23">
        <f t="shared" si="42"/>
        <v>40</v>
      </c>
      <c r="N22" s="23">
        <f t="shared" si="43"/>
        <v>60</v>
      </c>
      <c r="O22" s="23">
        <f t="shared" si="44"/>
        <v>30</v>
      </c>
      <c r="P22" s="23">
        <f t="shared" si="45"/>
        <v>40</v>
      </c>
      <c r="Q22" s="23">
        <f t="shared" si="46"/>
        <v>10</v>
      </c>
      <c r="R22" s="23">
        <f t="shared" si="47"/>
        <v>20</v>
      </c>
      <c r="S22" s="23">
        <f t="shared" ref="S22:T22" si="49">M22+O22</f>
        <v>70</v>
      </c>
      <c r="T22" s="23">
        <f t="shared" si="49"/>
        <v>100</v>
      </c>
      <c r="U22" s="38"/>
      <c r="V22" s="34"/>
      <c r="W22" s="34"/>
      <c r="X22" s="34"/>
    </row>
    <row r="23" spans="1:24" ht="14.25" customHeight="1" x14ac:dyDescent="0.25">
      <c r="A23" s="37">
        <v>3</v>
      </c>
      <c r="B23" s="17" t="s">
        <v>38</v>
      </c>
      <c r="C23" s="18">
        <v>4</v>
      </c>
      <c r="D23" s="19">
        <v>35</v>
      </c>
      <c r="E23" s="19">
        <v>60</v>
      </c>
      <c r="F23" s="20">
        <v>35</v>
      </c>
      <c r="G23" s="20">
        <v>40</v>
      </c>
      <c r="H23" s="19">
        <v>10</v>
      </c>
      <c r="I23" s="19">
        <v>20</v>
      </c>
      <c r="J23" s="21">
        <f t="shared" si="39"/>
        <v>1.4</v>
      </c>
      <c r="K23" s="21">
        <f t="shared" si="40"/>
        <v>1.6</v>
      </c>
      <c r="L23" s="22">
        <f t="shared" si="41"/>
        <v>100</v>
      </c>
      <c r="M23" s="23">
        <f t="shared" si="42"/>
        <v>35</v>
      </c>
      <c r="N23" s="23">
        <f t="shared" si="43"/>
        <v>60</v>
      </c>
      <c r="O23" s="23">
        <f t="shared" si="44"/>
        <v>35</v>
      </c>
      <c r="P23" s="23">
        <f t="shared" si="45"/>
        <v>40</v>
      </c>
      <c r="Q23" s="23">
        <f t="shared" si="46"/>
        <v>10</v>
      </c>
      <c r="R23" s="23">
        <f t="shared" si="47"/>
        <v>20</v>
      </c>
      <c r="S23" s="23">
        <f t="shared" ref="S23:T23" si="50">M23+O23</f>
        <v>70</v>
      </c>
      <c r="T23" s="23">
        <f t="shared" si="50"/>
        <v>100</v>
      </c>
      <c r="U23" s="38"/>
      <c r="V23" s="34"/>
      <c r="W23" s="34"/>
      <c r="X23" s="34"/>
    </row>
    <row r="24" spans="1:24" ht="14.25" customHeight="1" x14ac:dyDescent="0.25">
      <c r="A24" s="37">
        <v>3</v>
      </c>
      <c r="B24" s="35" t="s">
        <v>39</v>
      </c>
      <c r="C24" s="18">
        <v>4</v>
      </c>
      <c r="D24" s="19">
        <v>35</v>
      </c>
      <c r="E24" s="19">
        <v>60</v>
      </c>
      <c r="F24" s="20">
        <v>35</v>
      </c>
      <c r="G24" s="20">
        <v>40</v>
      </c>
      <c r="H24" s="19">
        <v>10</v>
      </c>
      <c r="I24" s="19">
        <v>20</v>
      </c>
      <c r="J24" s="21">
        <f t="shared" si="39"/>
        <v>1.4</v>
      </c>
      <c r="K24" s="21">
        <f t="shared" si="40"/>
        <v>1.6</v>
      </c>
      <c r="L24" s="22">
        <f t="shared" si="41"/>
        <v>100</v>
      </c>
      <c r="M24" s="23">
        <f t="shared" si="42"/>
        <v>35</v>
      </c>
      <c r="N24" s="23">
        <f t="shared" si="43"/>
        <v>60</v>
      </c>
      <c r="O24" s="23">
        <f t="shared" si="44"/>
        <v>35</v>
      </c>
      <c r="P24" s="23">
        <f t="shared" si="45"/>
        <v>40</v>
      </c>
      <c r="Q24" s="23">
        <f t="shared" si="46"/>
        <v>10</v>
      </c>
      <c r="R24" s="23">
        <f t="shared" si="47"/>
        <v>20</v>
      </c>
      <c r="S24" s="23">
        <f t="shared" ref="S24:T24" si="51">M24+O24</f>
        <v>70</v>
      </c>
      <c r="T24" s="23">
        <f t="shared" si="51"/>
        <v>100</v>
      </c>
      <c r="U24" s="38"/>
      <c r="V24" s="34"/>
      <c r="W24" s="34"/>
      <c r="X24" s="34"/>
    </row>
    <row r="25" spans="1:24" ht="14.25" customHeight="1" x14ac:dyDescent="0.25">
      <c r="A25" s="37">
        <v>3</v>
      </c>
      <c r="B25" s="17" t="s">
        <v>40</v>
      </c>
      <c r="C25" s="18">
        <v>12</v>
      </c>
      <c r="D25" s="19">
        <v>5</v>
      </c>
      <c r="E25" s="19">
        <v>20</v>
      </c>
      <c r="F25" s="20">
        <v>65</v>
      </c>
      <c r="G25" s="20">
        <v>80</v>
      </c>
      <c r="H25" s="19">
        <v>10</v>
      </c>
      <c r="I25" s="19">
        <v>20</v>
      </c>
      <c r="J25" s="21">
        <f t="shared" si="39"/>
        <v>7.8</v>
      </c>
      <c r="K25" s="21">
        <f t="shared" si="40"/>
        <v>9.6</v>
      </c>
      <c r="L25" s="22">
        <f t="shared" si="41"/>
        <v>300</v>
      </c>
      <c r="M25" s="23">
        <f t="shared" si="42"/>
        <v>15</v>
      </c>
      <c r="N25" s="23">
        <f t="shared" si="43"/>
        <v>60</v>
      </c>
      <c r="O25" s="23">
        <f t="shared" si="44"/>
        <v>195</v>
      </c>
      <c r="P25" s="23">
        <f t="shared" si="45"/>
        <v>240</v>
      </c>
      <c r="Q25" s="23">
        <f t="shared" si="46"/>
        <v>30</v>
      </c>
      <c r="R25" s="23">
        <f t="shared" si="47"/>
        <v>60</v>
      </c>
      <c r="S25" s="23">
        <f t="shared" ref="S25:T25" si="52">M25+O25</f>
        <v>210</v>
      </c>
      <c r="T25" s="23">
        <f t="shared" si="52"/>
        <v>300</v>
      </c>
      <c r="U25" s="38"/>
      <c r="V25" s="34"/>
      <c r="W25" s="34"/>
      <c r="X25" s="34"/>
    </row>
    <row r="26" spans="1:24" ht="14.25" customHeight="1" x14ac:dyDescent="0.25">
      <c r="A26" s="37">
        <v>3</v>
      </c>
      <c r="B26" s="35" t="s">
        <v>41</v>
      </c>
      <c r="C26" s="18">
        <v>12</v>
      </c>
      <c r="D26" s="19">
        <v>5</v>
      </c>
      <c r="E26" s="19">
        <v>30</v>
      </c>
      <c r="F26" s="20">
        <v>65</v>
      </c>
      <c r="G26" s="20">
        <v>70</v>
      </c>
      <c r="H26" s="19">
        <v>10</v>
      </c>
      <c r="I26" s="19">
        <v>20</v>
      </c>
      <c r="J26" s="21">
        <f t="shared" si="39"/>
        <v>7.8</v>
      </c>
      <c r="K26" s="21">
        <f t="shared" si="40"/>
        <v>8.4</v>
      </c>
      <c r="L26" s="22">
        <f t="shared" si="41"/>
        <v>300</v>
      </c>
      <c r="M26" s="23">
        <f t="shared" si="42"/>
        <v>15</v>
      </c>
      <c r="N26" s="23">
        <f t="shared" si="43"/>
        <v>90</v>
      </c>
      <c r="O26" s="23">
        <f t="shared" si="44"/>
        <v>195</v>
      </c>
      <c r="P26" s="23">
        <f t="shared" si="45"/>
        <v>210</v>
      </c>
      <c r="Q26" s="23">
        <f t="shared" si="46"/>
        <v>30</v>
      </c>
      <c r="R26" s="23">
        <f t="shared" si="47"/>
        <v>60</v>
      </c>
      <c r="S26" s="23">
        <f t="shared" ref="S26:T26" si="53">M26+O26</f>
        <v>210</v>
      </c>
      <c r="T26" s="23">
        <f t="shared" si="53"/>
        <v>300</v>
      </c>
      <c r="U26" s="38"/>
      <c r="V26" s="34"/>
      <c r="W26" s="34"/>
      <c r="X26" s="34"/>
    </row>
    <row r="27" spans="1:24" ht="14.25" customHeight="1" x14ac:dyDescent="0.25">
      <c r="A27" s="37">
        <v>3</v>
      </c>
      <c r="B27" s="17" t="s">
        <v>42</v>
      </c>
      <c r="C27" s="18">
        <v>8</v>
      </c>
      <c r="D27" s="19">
        <v>10</v>
      </c>
      <c r="E27" s="19">
        <v>15</v>
      </c>
      <c r="F27" s="20">
        <v>65</v>
      </c>
      <c r="G27" s="20">
        <v>85</v>
      </c>
      <c r="H27" s="19">
        <v>5</v>
      </c>
      <c r="I27" s="19">
        <v>10</v>
      </c>
      <c r="J27" s="21">
        <f t="shared" si="39"/>
        <v>5.2</v>
      </c>
      <c r="K27" s="21">
        <f t="shared" si="40"/>
        <v>6.8</v>
      </c>
      <c r="L27" s="22">
        <f t="shared" si="41"/>
        <v>200</v>
      </c>
      <c r="M27" s="23">
        <f t="shared" si="42"/>
        <v>20</v>
      </c>
      <c r="N27" s="23">
        <f t="shared" si="43"/>
        <v>30</v>
      </c>
      <c r="O27" s="23">
        <f t="shared" si="44"/>
        <v>130</v>
      </c>
      <c r="P27" s="23">
        <f t="shared" si="45"/>
        <v>170</v>
      </c>
      <c r="Q27" s="23">
        <f t="shared" si="46"/>
        <v>10</v>
      </c>
      <c r="R27" s="23">
        <f t="shared" si="47"/>
        <v>20</v>
      </c>
      <c r="S27" s="25">
        <f t="shared" ref="S27:T27" si="54">M27+O27</f>
        <v>150</v>
      </c>
      <c r="T27" s="25">
        <f t="shared" si="54"/>
        <v>200</v>
      </c>
      <c r="U27" s="38"/>
      <c r="V27" s="34"/>
      <c r="W27" s="34"/>
      <c r="X27" s="34"/>
    </row>
    <row r="28" spans="1:24" ht="14.25" customHeight="1" x14ac:dyDescent="0.25">
      <c r="A28" s="39" t="s">
        <v>26</v>
      </c>
      <c r="B28" s="40"/>
      <c r="C28" s="41">
        <f>SUM(C21:C27)</f>
        <v>48</v>
      </c>
      <c r="D28" s="42"/>
      <c r="E28" s="42"/>
      <c r="F28" s="42"/>
      <c r="G28" s="42"/>
      <c r="H28" s="42"/>
      <c r="I28" s="42"/>
      <c r="J28" s="41">
        <f t="shared" ref="J28:K28" si="55">SUM(J21:J27)</f>
        <v>25.2</v>
      </c>
      <c r="K28" s="41">
        <f t="shared" si="55"/>
        <v>30.400000000000002</v>
      </c>
      <c r="L28" s="43"/>
      <c r="M28" s="41">
        <f t="shared" ref="M28:T28" si="56">SUM(M21:M27)</f>
        <v>210</v>
      </c>
      <c r="N28" s="41">
        <f t="shared" si="56"/>
        <v>430</v>
      </c>
      <c r="O28" s="41">
        <f t="shared" si="56"/>
        <v>630</v>
      </c>
      <c r="P28" s="41">
        <f t="shared" si="56"/>
        <v>760</v>
      </c>
      <c r="Q28" s="41">
        <f t="shared" si="56"/>
        <v>120</v>
      </c>
      <c r="R28" s="41">
        <f t="shared" si="56"/>
        <v>230</v>
      </c>
      <c r="S28" s="31">
        <f t="shared" si="56"/>
        <v>840</v>
      </c>
      <c r="T28" s="31">
        <f t="shared" si="56"/>
        <v>1190</v>
      </c>
      <c r="U28" s="31">
        <v>256</v>
      </c>
      <c r="V28" s="32">
        <f>S28+U28</f>
        <v>1096</v>
      </c>
      <c r="W28" s="32">
        <f>T28+U28</f>
        <v>1446</v>
      </c>
      <c r="X28" s="32">
        <v>1120</v>
      </c>
    </row>
    <row r="29" spans="1:24" ht="14.25" customHeight="1" x14ac:dyDescent="0.25">
      <c r="A29" s="44" t="s">
        <v>43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6"/>
      <c r="T29" s="46"/>
    </row>
    <row r="30" spans="1:24" ht="14.25" customHeight="1" x14ac:dyDescent="0.25">
      <c r="A30" s="47">
        <v>3</v>
      </c>
      <c r="B30" s="48" t="s">
        <v>44</v>
      </c>
      <c r="C30" s="10">
        <v>8</v>
      </c>
      <c r="D30" s="11">
        <v>10</v>
      </c>
      <c r="E30" s="11">
        <v>15</v>
      </c>
      <c r="F30" s="12">
        <v>65</v>
      </c>
      <c r="G30" s="12">
        <v>85</v>
      </c>
      <c r="H30" s="11">
        <v>5</v>
      </c>
      <c r="I30" s="11">
        <v>10</v>
      </c>
      <c r="J30" s="13"/>
      <c r="K30" s="13"/>
      <c r="L30" s="14"/>
      <c r="M30" s="15"/>
      <c r="N30" s="15"/>
      <c r="O30" s="15"/>
      <c r="P30" s="15"/>
      <c r="Q30" s="15"/>
      <c r="R30" s="15"/>
      <c r="S30" s="45"/>
      <c r="T30" s="45"/>
    </row>
    <row r="31" spans="1:24" ht="14.25" customHeight="1" x14ac:dyDescent="0.25">
      <c r="A31" s="49">
        <v>3</v>
      </c>
      <c r="B31" s="50" t="s">
        <v>45</v>
      </c>
      <c r="C31" s="18">
        <v>8</v>
      </c>
      <c r="D31" s="19">
        <v>10</v>
      </c>
      <c r="E31" s="19">
        <v>15</v>
      </c>
      <c r="F31" s="20">
        <v>65</v>
      </c>
      <c r="G31" s="20">
        <v>85</v>
      </c>
      <c r="H31" s="19">
        <v>5</v>
      </c>
      <c r="I31" s="19">
        <v>10</v>
      </c>
      <c r="J31" s="21">
        <f t="shared" ref="J31:J33" si="57">(C31*F31)/100</f>
        <v>5.2</v>
      </c>
      <c r="K31" s="21">
        <f t="shared" ref="K31:K33" si="58">C31*G31/100</f>
        <v>6.8</v>
      </c>
      <c r="L31" s="22">
        <f t="shared" ref="L31:L33" si="59">C31*25</f>
        <v>200</v>
      </c>
      <c r="M31" s="23">
        <f t="shared" ref="M31:M33" si="60">C31*25*D31/100</f>
        <v>20</v>
      </c>
      <c r="N31" s="23">
        <f t="shared" ref="N31:N33" si="61">C31*25*E31/100</f>
        <v>30</v>
      </c>
      <c r="O31" s="23">
        <f t="shared" ref="O31:O33" si="62">C31*25*F31/100</f>
        <v>130</v>
      </c>
      <c r="P31" s="23">
        <f t="shared" ref="P31:P33" si="63">C31*25*G31/100</f>
        <v>170</v>
      </c>
      <c r="Q31" s="23">
        <f t="shared" ref="Q31:Q33" si="64">C31*25*H31/100</f>
        <v>10</v>
      </c>
      <c r="R31" s="23">
        <f t="shared" ref="R31:R33" si="65">C31*25*I31/100</f>
        <v>20</v>
      </c>
      <c r="S31" s="15">
        <f t="shared" ref="S31:T31" si="66">M31+O31</f>
        <v>150</v>
      </c>
      <c r="T31" s="15">
        <f t="shared" si="66"/>
        <v>200</v>
      </c>
      <c r="U31" s="34"/>
      <c r="V31" s="34"/>
      <c r="W31" s="34"/>
      <c r="X31" s="34"/>
    </row>
    <row r="32" spans="1:24" ht="14.25" customHeight="1" x14ac:dyDescent="0.25">
      <c r="A32" s="49">
        <v>3</v>
      </c>
      <c r="B32" s="50" t="s">
        <v>46</v>
      </c>
      <c r="C32" s="18">
        <v>8</v>
      </c>
      <c r="D32" s="19">
        <v>10</v>
      </c>
      <c r="E32" s="19">
        <v>15</v>
      </c>
      <c r="F32" s="20">
        <v>65</v>
      </c>
      <c r="G32" s="20">
        <v>85</v>
      </c>
      <c r="H32" s="19">
        <v>5</v>
      </c>
      <c r="I32" s="19">
        <v>10</v>
      </c>
      <c r="J32" s="21">
        <f t="shared" si="57"/>
        <v>5.2</v>
      </c>
      <c r="K32" s="21">
        <f t="shared" si="58"/>
        <v>6.8</v>
      </c>
      <c r="L32" s="22">
        <f t="shared" si="59"/>
        <v>200</v>
      </c>
      <c r="M32" s="23">
        <f t="shared" si="60"/>
        <v>20</v>
      </c>
      <c r="N32" s="23">
        <f t="shared" si="61"/>
        <v>30</v>
      </c>
      <c r="O32" s="23">
        <f t="shared" si="62"/>
        <v>130</v>
      </c>
      <c r="P32" s="23">
        <f t="shared" si="63"/>
        <v>170</v>
      </c>
      <c r="Q32" s="23">
        <f t="shared" si="64"/>
        <v>10</v>
      </c>
      <c r="R32" s="23">
        <f t="shared" si="65"/>
        <v>20</v>
      </c>
      <c r="S32" s="23">
        <f t="shared" ref="S32:T32" si="67">M32+O32</f>
        <v>150</v>
      </c>
      <c r="T32" s="23">
        <f t="shared" si="67"/>
        <v>200</v>
      </c>
      <c r="U32" s="34"/>
      <c r="V32" s="34"/>
      <c r="W32" s="34"/>
      <c r="X32" s="34"/>
    </row>
    <row r="33" spans="1:24" ht="14.25" customHeight="1" x14ac:dyDescent="0.25">
      <c r="A33" s="49">
        <v>3</v>
      </c>
      <c r="B33" s="51" t="s">
        <v>47</v>
      </c>
      <c r="C33" s="18">
        <v>8</v>
      </c>
      <c r="D33" s="19">
        <v>10</v>
      </c>
      <c r="E33" s="19">
        <v>15</v>
      </c>
      <c r="F33" s="20">
        <v>65</v>
      </c>
      <c r="G33" s="20">
        <v>85</v>
      </c>
      <c r="H33" s="19">
        <v>5</v>
      </c>
      <c r="I33" s="19">
        <v>10</v>
      </c>
      <c r="J33" s="21">
        <f t="shared" si="57"/>
        <v>5.2</v>
      </c>
      <c r="K33" s="21">
        <f t="shared" si="58"/>
        <v>6.8</v>
      </c>
      <c r="L33" s="22">
        <f t="shared" si="59"/>
        <v>200</v>
      </c>
      <c r="M33" s="23">
        <f t="shared" si="60"/>
        <v>20</v>
      </c>
      <c r="N33" s="23">
        <f t="shared" si="61"/>
        <v>30</v>
      </c>
      <c r="O33" s="23">
        <f t="shared" si="62"/>
        <v>130</v>
      </c>
      <c r="P33" s="23">
        <f t="shared" si="63"/>
        <v>170</v>
      </c>
      <c r="Q33" s="23">
        <f t="shared" si="64"/>
        <v>10</v>
      </c>
      <c r="R33" s="23">
        <f t="shared" si="65"/>
        <v>20</v>
      </c>
      <c r="S33" s="23">
        <f t="shared" ref="S33:T33" si="68">M33+O33</f>
        <v>150</v>
      </c>
      <c r="T33" s="23">
        <f t="shared" si="68"/>
        <v>200</v>
      </c>
      <c r="U33" s="34"/>
      <c r="V33" s="34"/>
      <c r="W33" s="34"/>
      <c r="X33" s="34"/>
    </row>
    <row r="34" spans="1:24" ht="14.25" customHeight="1" x14ac:dyDescent="0.25">
      <c r="A34" s="52" t="s">
        <v>48</v>
      </c>
      <c r="B34" s="53"/>
      <c r="C34" s="54">
        <v>8</v>
      </c>
      <c r="D34" s="55"/>
      <c r="E34" s="55"/>
      <c r="F34" s="56"/>
      <c r="G34" s="56"/>
      <c r="H34" s="55"/>
      <c r="I34" s="55"/>
      <c r="J34" s="57"/>
      <c r="K34" s="57"/>
      <c r="L34" s="58"/>
      <c r="M34" s="58"/>
      <c r="N34" s="58"/>
      <c r="O34" s="58"/>
      <c r="P34" s="58"/>
      <c r="Q34" s="58"/>
      <c r="R34" s="58"/>
      <c r="S34" s="58"/>
      <c r="T34" s="58"/>
      <c r="U34" s="34"/>
      <c r="V34" s="34"/>
      <c r="W34" s="34"/>
      <c r="X34" s="34"/>
    </row>
    <row r="35" spans="1:24" ht="14.25" customHeight="1" x14ac:dyDescent="0.25">
      <c r="A35" s="96" t="s">
        <v>49</v>
      </c>
      <c r="B35" s="59" t="s">
        <v>50</v>
      </c>
      <c r="C35" s="60">
        <f>C10+C20+C28</f>
        <v>139</v>
      </c>
      <c r="D35" s="61"/>
      <c r="E35" s="61"/>
      <c r="F35" s="62"/>
      <c r="G35" s="62"/>
      <c r="H35" s="61"/>
      <c r="I35" s="61"/>
      <c r="J35" s="63"/>
      <c r="K35" s="63"/>
      <c r="L35" s="64"/>
      <c r="M35" s="64"/>
      <c r="N35" s="64"/>
      <c r="O35" s="64"/>
      <c r="P35" s="64"/>
      <c r="Q35" s="64"/>
      <c r="R35" s="64"/>
      <c r="S35" s="64"/>
      <c r="T35" s="65"/>
      <c r="U35" s="66"/>
      <c r="V35" s="66"/>
      <c r="W35" s="66"/>
      <c r="X35" s="66"/>
    </row>
    <row r="36" spans="1:24" ht="14.25" customHeight="1" x14ac:dyDescent="0.25">
      <c r="A36" s="97"/>
      <c r="B36" s="67" t="s">
        <v>51</v>
      </c>
      <c r="C36" s="68"/>
      <c r="D36" s="69"/>
      <c r="E36" s="69"/>
      <c r="F36" s="70"/>
      <c r="G36" s="70"/>
      <c r="H36" s="69"/>
      <c r="I36" s="69"/>
      <c r="J36" s="71">
        <f t="shared" ref="J36:K36" si="69">J10+J20+J28</f>
        <v>73.7</v>
      </c>
      <c r="K36" s="71">
        <f t="shared" si="69"/>
        <v>91.800000000000011</v>
      </c>
      <c r="L36" s="72"/>
      <c r="M36" s="72"/>
      <c r="N36" s="72"/>
      <c r="O36" s="72"/>
      <c r="P36" s="72"/>
      <c r="Q36" s="72"/>
      <c r="R36" s="72"/>
      <c r="S36" s="72"/>
      <c r="T36" s="73"/>
      <c r="U36" s="74"/>
      <c r="V36" s="74"/>
      <c r="W36" s="74"/>
      <c r="X36" s="74"/>
    </row>
    <row r="37" spans="1:24" ht="14.25" customHeight="1" x14ac:dyDescent="0.25">
      <c r="A37" s="97"/>
      <c r="B37" s="67" t="s">
        <v>52</v>
      </c>
      <c r="C37" s="68">
        <v>42</v>
      </c>
      <c r="D37" s="69"/>
      <c r="E37" s="69"/>
      <c r="F37" s="70"/>
      <c r="G37" s="70"/>
      <c r="H37" s="69"/>
      <c r="I37" s="69"/>
      <c r="J37" s="71"/>
      <c r="K37" s="71"/>
      <c r="L37" s="72"/>
      <c r="M37" s="72"/>
      <c r="N37" s="72"/>
      <c r="O37" s="72"/>
      <c r="P37" s="72"/>
      <c r="Q37" s="72"/>
      <c r="R37" s="72"/>
      <c r="S37" s="72"/>
      <c r="T37" s="73"/>
      <c r="U37" s="74"/>
      <c r="V37" s="74"/>
      <c r="W37" s="74"/>
      <c r="X37" s="74"/>
    </row>
    <row r="38" spans="1:24" ht="14.25" customHeight="1" x14ac:dyDescent="0.25">
      <c r="A38" s="98"/>
      <c r="B38" s="75" t="s">
        <v>49</v>
      </c>
      <c r="C38" s="76">
        <f>C35+C37</f>
        <v>181</v>
      </c>
      <c r="D38" s="77"/>
      <c r="E38" s="77"/>
      <c r="F38" s="78"/>
      <c r="G38" s="78"/>
      <c r="H38" s="77"/>
      <c r="I38" s="77"/>
      <c r="J38" s="79"/>
      <c r="K38" s="79"/>
      <c r="L38" s="80"/>
      <c r="M38" s="80"/>
      <c r="N38" s="80"/>
      <c r="O38" s="80"/>
      <c r="P38" s="80"/>
      <c r="Q38" s="80"/>
      <c r="R38" s="80"/>
      <c r="S38" s="80"/>
      <c r="T38" s="81"/>
      <c r="U38" s="74"/>
      <c r="V38" s="74"/>
      <c r="W38" s="74"/>
      <c r="X38" s="74"/>
    </row>
    <row r="39" spans="1:24" ht="14.25" customHeight="1" x14ac:dyDescent="0.25"/>
    <row r="40" spans="1:24" ht="14.25" customHeight="1" x14ac:dyDescent="0.25"/>
    <row r="41" spans="1:24" ht="14.25" customHeight="1" x14ac:dyDescent="0.25"/>
    <row r="42" spans="1:24" ht="14.25" customHeight="1" x14ac:dyDescent="0.25"/>
    <row r="43" spans="1:24" ht="14.25" customHeight="1" x14ac:dyDescent="0.25"/>
    <row r="44" spans="1:24" ht="14.25" customHeight="1" x14ac:dyDescent="0.25"/>
    <row r="45" spans="1:24" ht="14.25" customHeight="1" x14ac:dyDescent="0.25"/>
    <row r="46" spans="1:24" ht="14.25" customHeight="1" x14ac:dyDescent="0.25"/>
    <row r="47" spans="1:24" ht="14.25" customHeight="1" x14ac:dyDescent="0.25"/>
    <row r="48" spans="1:24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7">
    <mergeCell ref="Q1:R1"/>
    <mergeCell ref="A35:A38"/>
    <mergeCell ref="D1:E1"/>
    <mergeCell ref="F1:G1"/>
    <mergeCell ref="H1:I1"/>
    <mergeCell ref="M1:N1"/>
    <mergeCell ref="O1:P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000"/>
  <sheetViews>
    <sheetView zoomScale="120" zoomScaleNormal="120" workbookViewId="0">
      <selection activeCell="G27" sqref="G27"/>
    </sheetView>
  </sheetViews>
  <sheetFormatPr defaultColWidth="12.7109375" defaultRowHeight="15" customHeight="1" x14ac:dyDescent="0.25"/>
  <cols>
    <col min="1" max="1" width="8.7109375" customWidth="1"/>
    <col min="2" max="2" width="12.7109375" customWidth="1"/>
    <col min="3" max="26" width="8.7109375" customWidth="1"/>
  </cols>
  <sheetData>
    <row r="1" spans="2:12" ht="14.25" customHeight="1" x14ac:dyDescent="0.25"/>
    <row r="2" spans="2:12" ht="14.25" customHeight="1" x14ac:dyDescent="0.25">
      <c r="B2" s="101" t="s">
        <v>53</v>
      </c>
      <c r="C2" s="104" t="s">
        <v>54</v>
      </c>
      <c r="D2" s="105"/>
      <c r="E2" s="105"/>
      <c r="F2" s="105"/>
      <c r="G2" s="105"/>
      <c r="H2" s="105"/>
      <c r="I2" s="105"/>
      <c r="J2" s="105"/>
      <c r="K2" s="105"/>
      <c r="L2" s="106"/>
    </row>
    <row r="3" spans="2:12" ht="14.25" customHeight="1" x14ac:dyDescent="0.25">
      <c r="B3" s="102"/>
      <c r="C3" s="107" t="s">
        <v>55</v>
      </c>
      <c r="D3" s="108"/>
      <c r="E3" s="109"/>
      <c r="F3" s="107" t="s">
        <v>56</v>
      </c>
      <c r="G3" s="108"/>
      <c r="H3" s="109"/>
      <c r="I3" s="107" t="s">
        <v>57</v>
      </c>
      <c r="J3" s="108"/>
      <c r="K3" s="109"/>
      <c r="L3" s="82" t="s">
        <v>49</v>
      </c>
    </row>
    <row r="4" spans="2:12" ht="14.25" customHeight="1" x14ac:dyDescent="0.25">
      <c r="B4" s="102"/>
      <c r="C4" s="110"/>
      <c r="D4" s="111"/>
      <c r="E4" s="112"/>
      <c r="F4" s="110"/>
      <c r="G4" s="111"/>
      <c r="H4" s="112"/>
      <c r="I4" s="110"/>
      <c r="J4" s="111"/>
      <c r="K4" s="112"/>
      <c r="L4" s="83" t="s">
        <v>2</v>
      </c>
    </row>
    <row r="5" spans="2:12" ht="14.25" customHeight="1" x14ac:dyDescent="0.25">
      <c r="B5" s="103"/>
      <c r="C5" s="84" t="s">
        <v>58</v>
      </c>
      <c r="D5" s="84" t="s">
        <v>59</v>
      </c>
      <c r="E5" s="84" t="s">
        <v>2</v>
      </c>
      <c r="F5" s="84" t="s">
        <v>58</v>
      </c>
      <c r="G5" s="84" t="s">
        <v>59</v>
      </c>
      <c r="H5" s="84" t="s">
        <v>2</v>
      </c>
      <c r="I5" s="84" t="s">
        <v>58</v>
      </c>
      <c r="J5" s="84" t="s">
        <v>59</v>
      </c>
      <c r="K5" s="84" t="s">
        <v>2</v>
      </c>
      <c r="L5" s="85" t="s">
        <v>60</v>
      </c>
    </row>
    <row r="6" spans="2:12" ht="14.25" customHeight="1" x14ac:dyDescent="0.25">
      <c r="B6" s="86" t="s">
        <v>61</v>
      </c>
      <c r="C6" s="87">
        <v>3</v>
      </c>
      <c r="D6" s="87">
        <v>105</v>
      </c>
      <c r="E6" s="88">
        <v>6</v>
      </c>
      <c r="F6" s="87">
        <v>3</v>
      </c>
      <c r="G6" s="87">
        <v>105</v>
      </c>
      <c r="H6" s="88">
        <v>6</v>
      </c>
      <c r="I6" s="87">
        <v>3</v>
      </c>
      <c r="J6" s="87">
        <v>96</v>
      </c>
      <c r="K6" s="88">
        <v>6</v>
      </c>
      <c r="L6" s="89">
        <v>18</v>
      </c>
    </row>
    <row r="7" spans="2:12" ht="14.25" customHeight="1" x14ac:dyDescent="0.25">
      <c r="B7" s="86" t="s">
        <v>62</v>
      </c>
      <c r="C7" s="87">
        <v>2</v>
      </c>
      <c r="D7" s="87">
        <v>70</v>
      </c>
      <c r="E7" s="88">
        <v>4</v>
      </c>
      <c r="F7" s="87">
        <v>2</v>
      </c>
      <c r="G7" s="87">
        <v>70</v>
      </c>
      <c r="H7" s="88">
        <v>4</v>
      </c>
      <c r="I7" s="87">
        <v>2</v>
      </c>
      <c r="J7" s="87">
        <v>64</v>
      </c>
      <c r="K7" s="88">
        <v>4</v>
      </c>
      <c r="L7" s="89">
        <v>12</v>
      </c>
    </row>
    <row r="8" spans="2:12" ht="14.25" customHeight="1" x14ac:dyDescent="0.25">
      <c r="B8" s="86" t="s">
        <v>63</v>
      </c>
      <c r="C8" s="87">
        <v>2</v>
      </c>
      <c r="D8" s="87">
        <v>70</v>
      </c>
      <c r="E8" s="88">
        <v>2</v>
      </c>
      <c r="F8" s="87">
        <v>2</v>
      </c>
      <c r="G8" s="87">
        <v>70</v>
      </c>
      <c r="H8" s="88">
        <v>2</v>
      </c>
      <c r="I8" s="87">
        <v>2</v>
      </c>
      <c r="J8" s="87">
        <v>64</v>
      </c>
      <c r="K8" s="88">
        <v>2</v>
      </c>
      <c r="L8" s="89">
        <v>6</v>
      </c>
    </row>
    <row r="9" spans="2:12" ht="14.25" customHeight="1" x14ac:dyDescent="0.25">
      <c r="B9" s="86" t="s">
        <v>64</v>
      </c>
      <c r="C9" s="87">
        <v>2</v>
      </c>
      <c r="D9" s="87">
        <v>70</v>
      </c>
      <c r="E9" s="88">
        <v>3</v>
      </c>
      <c r="F9" s="90"/>
      <c r="G9" s="90"/>
      <c r="H9" s="91"/>
      <c r="I9" s="90"/>
      <c r="J9" s="90"/>
      <c r="K9" s="91"/>
      <c r="L9" s="89">
        <v>3</v>
      </c>
    </row>
    <row r="10" spans="2:12" ht="14.25" customHeight="1" x14ac:dyDescent="0.25">
      <c r="B10" s="86" t="s">
        <v>65</v>
      </c>
      <c r="C10" s="87">
        <v>1</v>
      </c>
      <c r="D10" s="87">
        <v>35</v>
      </c>
      <c r="E10" s="88">
        <v>1</v>
      </c>
      <c r="F10" s="87">
        <v>1</v>
      </c>
      <c r="G10" s="87">
        <v>35</v>
      </c>
      <c r="H10" s="88">
        <v>1</v>
      </c>
      <c r="I10" s="87">
        <v>1</v>
      </c>
      <c r="J10" s="87">
        <v>32</v>
      </c>
      <c r="K10" s="88">
        <v>1</v>
      </c>
      <c r="L10" s="89">
        <v>3</v>
      </c>
    </row>
    <row r="11" spans="2:12" ht="14.25" customHeight="1" x14ac:dyDescent="0.25">
      <c r="B11" s="86" t="s">
        <v>49</v>
      </c>
      <c r="C11" s="92">
        <v>10</v>
      </c>
      <c r="D11" s="93">
        <v>350</v>
      </c>
      <c r="E11" s="92">
        <v>16</v>
      </c>
      <c r="F11" s="92">
        <v>8</v>
      </c>
      <c r="G11" s="93">
        <v>280</v>
      </c>
      <c r="H11" s="92">
        <v>13</v>
      </c>
      <c r="I11" s="92">
        <v>8</v>
      </c>
      <c r="J11" s="93">
        <v>256</v>
      </c>
      <c r="K11" s="92">
        <v>13</v>
      </c>
      <c r="L11" s="93">
        <v>42</v>
      </c>
    </row>
    <row r="12" spans="2:12" ht="14.25" customHeight="1" x14ac:dyDescent="0.25"/>
    <row r="13" spans="2:12" ht="14.25" customHeight="1" x14ac:dyDescent="0.25"/>
    <row r="14" spans="2:12" ht="14.25" customHeight="1" x14ac:dyDescent="0.25"/>
    <row r="15" spans="2:12" ht="14.25" customHeight="1" x14ac:dyDescent="0.25"/>
    <row r="16" spans="2:1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5">
    <mergeCell ref="B2:B5"/>
    <mergeCell ref="C2:L2"/>
    <mergeCell ref="C3:E4"/>
    <mergeCell ref="F3:H4"/>
    <mergeCell ref="I3:K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Izračun_4.1_GT</vt:lpstr>
      <vt:lpstr>OOP 4.1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Novosel</dc:creator>
  <cp:lastModifiedBy>Nevenka Krfogec</cp:lastModifiedBy>
  <dcterms:created xsi:type="dcterms:W3CDTF">2024-12-10T21:12:19Z</dcterms:created>
  <dcterms:modified xsi:type="dcterms:W3CDTF">2025-08-26T05:57:22Z</dcterms:modified>
</cp:coreProperties>
</file>