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214" documentId="8_{B6256AFB-3D8A-430E-B26E-DCD7A1AF8D2A}" xr6:coauthVersionLast="47" xr6:coauthVersionMax="47" xr10:uidLastSave="{54C17454-7739-4DB2-8F00-09B66B22D3D2}"/>
  <bookViews>
    <workbookView xWindow="16140" yWindow="615" windowWidth="12060" windowHeight="11295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S54" i="5" s="1"/>
  <c r="N54" i="5"/>
  <c r="T54" i="5" s="1"/>
  <c r="O54" i="5"/>
  <c r="P54" i="5"/>
  <c r="Q54" i="5"/>
  <c r="R54" i="5"/>
  <c r="M55" i="5"/>
  <c r="S55" i="5" s="1"/>
  <c r="N55" i="5"/>
  <c r="T55" i="5" s="1"/>
  <c r="O55" i="5"/>
  <c r="P55" i="5"/>
  <c r="Q55" i="5"/>
  <c r="R55" i="5"/>
  <c r="M56" i="5"/>
  <c r="N56" i="5"/>
  <c r="T56" i="5" s="1"/>
  <c r="O56" i="5"/>
  <c r="P56" i="5"/>
  <c r="Q56" i="5"/>
  <c r="R56" i="5"/>
  <c r="S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S59" i="5" s="1"/>
  <c r="N59" i="5"/>
  <c r="T59" i="5" s="1"/>
  <c r="O59" i="5"/>
  <c r="P59" i="5"/>
  <c r="Q59" i="5"/>
  <c r="R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S62" i="5" s="1"/>
  <c r="N62" i="5"/>
  <c r="O62" i="5"/>
  <c r="P62" i="5"/>
  <c r="Q62" i="5"/>
  <c r="R62" i="5"/>
  <c r="T62" i="5"/>
  <c r="M63" i="5"/>
  <c r="N63" i="5"/>
  <c r="O63" i="5"/>
  <c r="P63" i="5"/>
  <c r="Q63" i="5"/>
  <c r="R63" i="5"/>
  <c r="M64" i="5"/>
  <c r="N64" i="5"/>
  <c r="T64" i="5" s="1"/>
  <c r="O64" i="5"/>
  <c r="P64" i="5"/>
  <c r="Q64" i="5"/>
  <c r="R64" i="5"/>
  <c r="S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T73" i="5" s="1"/>
  <c r="M73" i="5"/>
  <c r="S73" i="5" s="1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T71" i="5" s="1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T68" i="5" s="1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72" i="5" l="1"/>
  <c r="T52" i="5"/>
  <c r="Q65" i="5"/>
  <c r="S52" i="5"/>
  <c r="S70" i="5"/>
  <c r="T70" i="5"/>
  <c r="K65" i="5"/>
  <c r="T51" i="5"/>
  <c r="O65" i="5"/>
  <c r="S51" i="5"/>
  <c r="R65" i="5"/>
  <c r="J65" i="5"/>
  <c r="P65" i="5"/>
  <c r="S69" i="5"/>
  <c r="S67" i="5"/>
  <c r="T53" i="5"/>
  <c r="M65" i="5"/>
  <c r="S53" i="5"/>
  <c r="S63" i="5"/>
  <c r="T63" i="5"/>
  <c r="N65" i="5"/>
  <c r="S47" i="5"/>
  <c r="S34" i="5"/>
  <c r="S7" i="5"/>
  <c r="T42" i="5"/>
  <c r="T74" i="5"/>
  <c r="T11" i="5"/>
  <c r="T23" i="5"/>
  <c r="S32" i="5"/>
  <c r="S44" i="5"/>
  <c r="S9" i="5"/>
  <c r="T44" i="5"/>
  <c r="T7" i="5"/>
  <c r="S16" i="5"/>
  <c r="S68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7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R49" i="5"/>
  <c r="T28" i="5"/>
  <c r="S20" i="5"/>
  <c r="S18" i="5"/>
  <c r="S43" i="5"/>
  <c r="S13" i="5"/>
  <c r="N17" i="5"/>
  <c r="O17" i="5"/>
  <c r="S40" i="5"/>
  <c r="S46" i="5"/>
  <c r="T46" i="5"/>
  <c r="S71" i="5"/>
  <c r="S31" i="5"/>
  <c r="N33" i="5"/>
  <c r="S4" i="5"/>
  <c r="S10" i="5"/>
  <c r="T10" i="5"/>
  <c r="J33" i="5"/>
  <c r="S74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2" i="5"/>
  <c r="T20" i="5"/>
  <c r="J49" i="5"/>
  <c r="T69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T65" i="5" l="1"/>
  <c r="W65" i="5" s="1"/>
  <c r="S65" i="5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<sst xmlns="http://schemas.openxmlformats.org/spreadsheetml/2006/main" count="123" uniqueCount="65">
  <si>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</si>
  <si>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</si>
  <si>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</si>
  <si>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</si>
  <si>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</si>
  <si>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</si>
  <si>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</si>
  <si>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</si>
  <si>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</si>
  <si>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</si>
  <si>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</si>
  <si>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</si>
  <si>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</si>
  <si>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</si>
  <si>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</si>
  <si>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</si>
  <si>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</si>
  <si>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</si>
  <si>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</si>
  <si>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</si>
  <si>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</si>
  <si>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</si>
  <si>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</si>
  <si>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</si>
  <si>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</si>
  <si>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</si>
  <si>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</si>
  <si>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</si>
  <si>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</si>
  <si>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</si>
  <si>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</si>
  <si>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</si>
  <si>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</si>
  <si>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</si>
  <si>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</si>
  <si>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</si>
  <si>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</si>
  <si>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</si>
  <si>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</si>
  <si>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</si>
  <si>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</si>
  <si>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</si>
  <si>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</si>
  <si>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Brod i brodska oprema</t>
  </si>
  <si>
    <t>Briga za osobe na brodu</t>
  </si>
  <si>
    <t>Zaštita broda i morskog okoliša</t>
  </si>
  <si>
    <t>Fizikalne veličine i mjerenja</t>
  </si>
  <si>
    <t>Informacijsko-komunikacijska tehnologija</t>
  </si>
  <si>
    <t>Pomorska meteorologija i oceanografija</t>
  </si>
  <si>
    <t>Pomorsko pravo i propisi</t>
  </si>
  <si>
    <t>Plovidba u pomorskom prometu</t>
  </si>
  <si>
    <t>Osnove mehanike materijalne točke</t>
  </si>
  <si>
    <t>Tehnologija i ekonomika u pomorstvu</t>
  </si>
  <si>
    <t>Komunikologija i psihologija rada u pomorskom prometu</t>
  </si>
  <si>
    <t>Držanje sigurne nagivacijske straže</t>
  </si>
  <si>
    <t>Rukovanje, staganje i osiguravanje tereta</t>
  </si>
  <si>
    <t>Čovjek i zdravlje</t>
  </si>
  <si>
    <t>Poslovna komunikacija na engleskom jeziku</t>
  </si>
  <si>
    <t>Pomorsko stvarno pravo s ugovorima</t>
  </si>
  <si>
    <t>Promet opasnih tereta i putnika morem</t>
  </si>
  <si>
    <t>Određivanje pozicije broda</t>
  </si>
  <si>
    <t>Rukovanje brodom i manevriranje</t>
  </si>
  <si>
    <t>Tehničko crtanje u pomorstvu</t>
  </si>
  <si>
    <t>Automatizacija u pomorstvu</t>
  </si>
  <si>
    <t>Suvremene upravljačke tehnologije u pomorstvu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</si>
</sst>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86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87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87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88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1"/>
  <sheetViews>
    <sheetView tabSelected="1" topLeftCell="A60" workbookViewId="0">
      <selection activeCell="B73" sqref="B73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 t="s">
        <v>43</v>
      </c>
      <c r="C2" s="55">
        <v>9</v>
      </c>
      <c r="D2" s="56">
        <v>60</v>
      </c>
      <c r="E2" s="56">
        <v>80</v>
      </c>
      <c r="F2" s="57">
        <v>10</v>
      </c>
      <c r="G2" s="57">
        <v>25</v>
      </c>
      <c r="H2" s="56">
        <v>10</v>
      </c>
      <c r="I2" s="56">
        <v>15</v>
      </c>
      <c r="J2" s="58">
        <f>C2*F2/100</f>
        <v>0.9</v>
      </c>
      <c r="K2" s="58">
        <f>C2*G2/100</f>
        <v>2.25</v>
      </c>
      <c r="L2" s="59">
        <f>C2*25</f>
        <v>225</v>
      </c>
      <c r="M2" s="60">
        <f>C2*25*D2/100</f>
        <v>135</v>
      </c>
      <c r="N2" s="60">
        <f>C2*25*E2/100</f>
        <v>180</v>
      </c>
      <c r="O2" s="60">
        <f>C2*25*F2/100</f>
        <v>22.5</v>
      </c>
      <c r="P2" s="60">
        <f>C2*25*G2/100</f>
        <v>56.25</v>
      </c>
      <c r="Q2" s="60">
        <f>C2*25*H2/100</f>
        <v>22.5</v>
      </c>
      <c r="R2" s="60">
        <f>C2*25*I2/100</f>
        <v>33.75</v>
      </c>
      <c r="S2" s="60">
        <f>M2+O2</f>
        <v>157.5</v>
      </c>
      <c r="T2" s="60">
        <f>N2+P2</f>
        <v>236.25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 t="s">
        <v>44</v>
      </c>
      <c r="C3" s="4">
        <v>12</v>
      </c>
      <c r="D3" s="6">
        <v>40</v>
      </c>
      <c r="E3" s="6">
        <v>55</v>
      </c>
      <c r="F3" s="5">
        <v>35</v>
      </c>
      <c r="G3" s="5">
        <v>50</v>
      </c>
      <c r="H3" s="6">
        <v>5</v>
      </c>
      <c r="I3" s="6">
        <v>15</v>
      </c>
      <c r="J3" s="14">
        <f t="shared" ref="J3:J16" si="0">C3*F3/100</f>
        <v>4.2</v>
      </c>
      <c r="K3" s="14">
        <f t="shared" ref="K3:K16" si="1">C3*G3/100</f>
        <v>6</v>
      </c>
      <c r="L3" s="42">
        <f t="shared" ref="L3:L16" si="2">C3*25</f>
        <v>300</v>
      </c>
      <c r="M3" s="38">
        <f t="shared" ref="M3:M16" si="3">C3*25*D3/100</f>
        <v>120</v>
      </c>
      <c r="N3" s="38">
        <f t="shared" ref="N3:N48" si="4">C3*25*E3/100</f>
        <v>165</v>
      </c>
      <c r="O3" s="38">
        <f t="shared" ref="O3:O48" si="5">C3*25*F3/100</f>
        <v>105</v>
      </c>
      <c r="P3" s="38">
        <f t="shared" ref="P3:P48" si="6">C3*25*G3/100</f>
        <v>150</v>
      </c>
      <c r="Q3" s="38">
        <f t="shared" ref="Q3:Q32" si="7">C3*25*H3/100</f>
        <v>15</v>
      </c>
      <c r="R3" s="38">
        <f t="shared" ref="R3:R48" si="8">C3*25*I3/100</f>
        <v>45</v>
      </c>
      <c r="S3" s="38">
        <f t="shared" ref="S3:T18" si="9">M3+O3</f>
        <v>225</v>
      </c>
      <c r="T3" s="38">
        <f t="shared" si="9"/>
        <v>315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 t="s">
        <v>45</v>
      </c>
      <c r="C4" s="4">
        <v>7</v>
      </c>
      <c r="D4" s="6">
        <v>15</v>
      </c>
      <c r="E4" s="6">
        <v>25</v>
      </c>
      <c r="F4" s="5">
        <v>60</v>
      </c>
      <c r="G4" s="5">
        <v>80</v>
      </c>
      <c r="H4" s="6">
        <v>5</v>
      </c>
      <c r="I4" s="6">
        <v>15</v>
      </c>
      <c r="J4" s="14">
        <f t="shared" si="0"/>
        <v>4.2</v>
      </c>
      <c r="K4" s="14">
        <f t="shared" si="1"/>
        <v>5.6</v>
      </c>
      <c r="L4" s="42">
        <f t="shared" si="2"/>
        <v>175</v>
      </c>
      <c r="M4" s="38">
        <f t="shared" si="3"/>
        <v>26.25</v>
      </c>
      <c r="N4" s="38">
        <f t="shared" si="4"/>
        <v>43.75</v>
      </c>
      <c r="O4" s="38">
        <f t="shared" si="5"/>
        <v>105</v>
      </c>
      <c r="P4" s="38">
        <f t="shared" si="6"/>
        <v>140</v>
      </c>
      <c r="Q4" s="38">
        <f t="shared" si="7"/>
        <v>8.75</v>
      </c>
      <c r="R4" s="38">
        <f t="shared" si="8"/>
        <v>26.25</v>
      </c>
      <c r="S4" s="38">
        <f t="shared" si="9"/>
        <v>131.25</v>
      </c>
      <c r="T4" s="38">
        <f t="shared" si="9"/>
        <v>183.75</v>
      </c>
      <c r="U4" s="46"/>
      <c r="V4" s="46"/>
      <c r="W4" s="46"/>
      <c r="X4" s="46"/>
    </row>
    <row r="5" spans="1:24" ht="12.4" customHeight="1" x14ac:dyDescent="0.25">
      <c r="A5" s="3">
        <v>1</v>
      </c>
      <c r="B5" s="20" t="s">
        <v>46</v>
      </c>
      <c r="C5" s="4">
        <v>4</v>
      </c>
      <c r="D5" s="6">
        <v>35</v>
      </c>
      <c r="E5" s="6">
        <v>50</v>
      </c>
      <c r="F5" s="5">
        <v>20</v>
      </c>
      <c r="G5" s="5">
        <v>30</v>
      </c>
      <c r="H5" s="6">
        <v>25</v>
      </c>
      <c r="I5" s="6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 t="s">
        <v>47</v>
      </c>
      <c r="C6" s="4">
        <v>4</v>
      </c>
      <c r="D6" s="6">
        <v>20</v>
      </c>
      <c r="E6" s="6">
        <v>40</v>
      </c>
      <c r="F6" s="5">
        <v>50</v>
      </c>
      <c r="G6" s="5">
        <v>65</v>
      </c>
      <c r="H6" s="6">
        <v>10</v>
      </c>
      <c r="I6" s="6">
        <v>15</v>
      </c>
      <c r="J6" s="14">
        <f t="shared" si="0"/>
        <v>2</v>
      </c>
      <c r="K6" s="14">
        <f t="shared" si="1"/>
        <v>2.6</v>
      </c>
      <c r="L6" s="42">
        <f t="shared" si="2"/>
        <v>100</v>
      </c>
      <c r="M6" s="38">
        <f t="shared" si="3"/>
        <v>20</v>
      </c>
      <c r="N6" s="38">
        <f t="shared" si="4"/>
        <v>40</v>
      </c>
      <c r="O6" s="38">
        <f t="shared" si="5"/>
        <v>50</v>
      </c>
      <c r="P6" s="38">
        <f t="shared" si="6"/>
        <v>65</v>
      </c>
      <c r="Q6" s="38">
        <f t="shared" si="7"/>
        <v>10</v>
      </c>
      <c r="R6" s="38">
        <f t="shared" si="8"/>
        <v>15</v>
      </c>
      <c r="S6" s="38">
        <f t="shared" si="9"/>
        <v>70</v>
      </c>
      <c r="T6" s="38">
        <f t="shared" si="9"/>
        <v>105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9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36</v>
      </c>
      <c r="D17" s="29"/>
      <c r="E17" s="29"/>
      <c r="F17" s="29"/>
      <c r="G17" s="29"/>
      <c r="H17" s="29"/>
      <c r="I17" s="29"/>
      <c r="J17" s="35">
        <f>SUM(J2:J16)</f>
        <v>12.100000000000001</v>
      </c>
      <c r="K17" s="35">
        <f>SUM(K2:K16)</f>
        <v>17.649999999999999</v>
      </c>
      <c r="L17" s="43"/>
      <c r="M17" s="35">
        <f>SUM(M2:M16)</f>
        <v>336.25</v>
      </c>
      <c r="N17" s="35">
        <f t="shared" ref="N17:R17" si="10">SUM(N2:N16)</f>
        <v>478.75</v>
      </c>
      <c r="O17" s="35">
        <f t="shared" si="10"/>
        <v>302.5</v>
      </c>
      <c r="P17" s="35">
        <f t="shared" si="10"/>
        <v>441.25</v>
      </c>
      <c r="Q17" s="35">
        <f t="shared" si="10"/>
        <v>81.25</v>
      </c>
      <c r="R17" s="35">
        <f t="shared" si="10"/>
        <v>160</v>
      </c>
      <c r="S17" s="40">
        <f>SUM(S2:S16)</f>
        <v>638.75</v>
      </c>
      <c r="T17" s="40">
        <f>SUM(T2:T16)</f>
        <v>920</v>
      </c>
      <c r="U17" s="47">
        <v>490</v>
      </c>
      <c r="V17" s="45">
        <f>U17+S17</f>
        <v>1128.75</v>
      </c>
      <c r="W17" s="45">
        <f>T17+U17</f>
        <v>1410</v>
      </c>
      <c r="X17" s="45">
        <v>1225</v>
      </c>
    </row>
    <row r="18" spans="1:24" x14ac:dyDescent="0.2">
      <c r="A18" s="1">
        <v>2</v>
      </c>
      <c r="B18" s="21" t="s">
        <v>48</v>
      </c>
      <c r="C18" s="38">
        <v>6</v>
      </c>
      <c r="D18" s="6">
        <v>50</v>
      </c>
      <c r="E18" s="6">
        <v>70</v>
      </c>
      <c r="F18" s="5">
        <v>25</v>
      </c>
      <c r="G18" s="5">
        <v>35</v>
      </c>
      <c r="H18" s="6">
        <v>5</v>
      </c>
      <c r="I18" s="6">
        <v>15</v>
      </c>
      <c r="J18" s="14">
        <f>(C18*F18)/100</f>
        <v>1.5</v>
      </c>
      <c r="K18" s="14">
        <f>C18*G18/100</f>
        <v>2.1</v>
      </c>
      <c r="L18" s="42">
        <f t="shared" ref="L18:L74" si="11">C18*25</f>
        <v>150</v>
      </c>
      <c r="M18" s="38">
        <f t="shared" ref="M18:M32" si="12">C18*25*D18/100</f>
        <v>75</v>
      </c>
      <c r="N18" s="38">
        <f t="shared" si="4"/>
        <v>105</v>
      </c>
      <c r="O18" s="38">
        <f t="shared" si="5"/>
        <v>37.5</v>
      </c>
      <c r="P18" s="38">
        <f t="shared" si="6"/>
        <v>52.5</v>
      </c>
      <c r="Q18" s="38">
        <f t="shared" si="7"/>
        <v>7.5</v>
      </c>
      <c r="R18" s="38">
        <f t="shared" si="8"/>
        <v>22.5</v>
      </c>
      <c r="S18" s="38">
        <f t="shared" si="9"/>
        <v>112.5</v>
      </c>
      <c r="T18" s="38">
        <f t="shared" si="9"/>
        <v>157.5</v>
      </c>
      <c r="U18" s="46"/>
      <c r="V18" s="46"/>
      <c r="W18" s="46"/>
      <c r="X18" s="46"/>
    </row>
    <row r="19" spans="1:24" x14ac:dyDescent="0.2">
      <c r="A19" s="1">
        <v>2</v>
      </c>
      <c r="B19" s="21" t="s">
        <v>49</v>
      </c>
      <c r="C19" s="38">
        <v>6</v>
      </c>
      <c r="D19" s="6">
        <v>50</v>
      </c>
      <c r="E19" s="6">
        <v>70</v>
      </c>
      <c r="F19" s="5">
        <v>20</v>
      </c>
      <c r="G19" s="5">
        <v>35</v>
      </c>
      <c r="H19" s="6">
        <v>10</v>
      </c>
      <c r="I19" s="6">
        <v>15</v>
      </c>
      <c r="J19" s="14">
        <f t="shared" ref="J19:J32" si="13">(C19*F19)/100</f>
        <v>1.2</v>
      </c>
      <c r="K19" s="14">
        <f t="shared" ref="K19:K32" si="14">C19*G19/100</f>
        <v>2.1</v>
      </c>
      <c r="L19" s="42">
        <f t="shared" si="11"/>
        <v>150</v>
      </c>
      <c r="M19" s="38">
        <f t="shared" si="12"/>
        <v>75</v>
      </c>
      <c r="N19" s="38">
        <f t="shared" si="4"/>
        <v>105</v>
      </c>
      <c r="O19" s="38">
        <f t="shared" si="5"/>
        <v>30</v>
      </c>
      <c r="P19" s="38">
        <f t="shared" si="6"/>
        <v>52.5</v>
      </c>
      <c r="Q19" s="38">
        <f t="shared" si="7"/>
        <v>15</v>
      </c>
      <c r="R19" s="38">
        <f t="shared" si="8"/>
        <v>22.5</v>
      </c>
      <c r="S19" s="38">
        <f t="shared" ref="S19:T48" si="15">M19+O19</f>
        <v>105</v>
      </c>
      <c r="T19" s="38">
        <f t="shared" si="15"/>
        <v>157.5</v>
      </c>
    </row>
    <row r="20" spans="1:24" x14ac:dyDescent="0.2">
      <c r="A20" s="1">
        <v>2</v>
      </c>
      <c r="B20" s="21" t="s">
        <v>50</v>
      </c>
      <c r="C20" s="38">
        <v>13</v>
      </c>
      <c r="D20" s="6">
        <v>29</v>
      </c>
      <c r="E20" s="6">
        <v>47</v>
      </c>
      <c r="F20" s="5">
        <v>50</v>
      </c>
      <c r="G20" s="5">
        <v>70</v>
      </c>
      <c r="H20" s="6">
        <v>1</v>
      </c>
      <c r="I20" s="6">
        <v>3</v>
      </c>
      <c r="J20" s="14">
        <f t="shared" si="13"/>
        <v>6.5</v>
      </c>
      <c r="K20" s="14">
        <f t="shared" si="14"/>
        <v>9.1</v>
      </c>
      <c r="L20" s="42">
        <f t="shared" si="11"/>
        <v>325</v>
      </c>
      <c r="M20" s="38">
        <f t="shared" si="12"/>
        <v>94.25</v>
      </c>
      <c r="N20" s="38">
        <f t="shared" si="4"/>
        <v>152.75</v>
      </c>
      <c r="O20" s="38">
        <f t="shared" si="5"/>
        <v>162.5</v>
      </c>
      <c r="P20" s="38">
        <f t="shared" si="6"/>
        <v>227.5</v>
      </c>
      <c r="Q20" s="38">
        <f t="shared" si="7"/>
        <v>3.25</v>
      </c>
      <c r="R20" s="38">
        <f t="shared" si="8"/>
        <v>9.75</v>
      </c>
      <c r="S20" s="38">
        <f t="shared" si="15"/>
        <v>256.75</v>
      </c>
      <c r="T20" s="38">
        <f t="shared" si="15"/>
        <v>380.25</v>
      </c>
    </row>
    <row r="21" spans="1:24" x14ac:dyDescent="0.2">
      <c r="A21" s="1">
        <v>2</v>
      </c>
      <c r="B21" s="21" t="s">
        <v>51</v>
      </c>
      <c r="C21" s="38">
        <v>4</v>
      </c>
      <c r="D21" s="6">
        <v>50</v>
      </c>
      <c r="E21" s="6">
        <v>70</v>
      </c>
      <c r="F21" s="5">
        <v>10</v>
      </c>
      <c r="G21" s="5">
        <v>20</v>
      </c>
      <c r="H21" s="6">
        <v>20</v>
      </c>
      <c r="I21" s="6">
        <v>30</v>
      </c>
      <c r="J21" s="14">
        <f t="shared" si="13"/>
        <v>0.4</v>
      </c>
      <c r="K21" s="14">
        <f t="shared" si="14"/>
        <v>0.8</v>
      </c>
      <c r="L21" s="42">
        <f t="shared" si="11"/>
        <v>100</v>
      </c>
      <c r="M21" s="38">
        <f t="shared" si="12"/>
        <v>50</v>
      </c>
      <c r="N21" s="38">
        <f t="shared" si="4"/>
        <v>70</v>
      </c>
      <c r="O21" s="38">
        <f t="shared" si="5"/>
        <v>10</v>
      </c>
      <c r="P21" s="38">
        <f t="shared" si="6"/>
        <v>20</v>
      </c>
      <c r="Q21" s="38">
        <f t="shared" si="7"/>
        <v>20</v>
      </c>
      <c r="R21" s="38">
        <f t="shared" si="8"/>
        <v>30</v>
      </c>
      <c r="S21" s="38">
        <f t="shared" si="15"/>
        <v>60</v>
      </c>
      <c r="T21" s="38">
        <f t="shared" si="15"/>
        <v>90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25">
      <c r="A33" s="33" t="s">
        <v>33</v>
      </c>
      <c r="B33" s="28"/>
      <c r="C33" s="35">
        <f>SUM(C18:C32)</f>
        <v>29</v>
      </c>
      <c r="D33" s="29"/>
      <c r="E33" s="29"/>
      <c r="F33" s="29"/>
      <c r="G33" s="29"/>
      <c r="H33" s="29"/>
      <c r="I33" s="29"/>
      <c r="J33" s="34">
        <f>SUM(J18:J32)</f>
        <v>9.6</v>
      </c>
      <c r="K33" s="34">
        <f>SUM(K18:K32)</f>
        <v>14.100000000000001</v>
      </c>
      <c r="L33" s="43"/>
      <c r="M33" s="35">
        <f t="shared" ref="M33:T33" si="16">SUM(M18:M32)</f>
        <v>294.25</v>
      </c>
      <c r="N33" s="35">
        <f t="shared" si="16"/>
        <v>432.75</v>
      </c>
      <c r="O33" s="35">
        <f t="shared" si="16"/>
        <v>240</v>
      </c>
      <c r="P33" s="35">
        <f t="shared" si="16"/>
        <v>352.5</v>
      </c>
      <c r="Q33" s="35">
        <f t="shared" si="16"/>
        <v>45.75</v>
      </c>
      <c r="R33" s="35">
        <f t="shared" si="16"/>
        <v>84.75</v>
      </c>
      <c r="S33" s="40">
        <f t="shared" si="16"/>
        <v>534.25</v>
      </c>
      <c r="T33" s="40">
        <f t="shared" si="16"/>
        <v>785.25</v>
      </c>
      <c r="U33" s="30">
        <v>490</v>
      </c>
      <c r="V33" s="45">
        <f>U33+S33</f>
        <v>1024.25</v>
      </c>
      <c r="W33" s="45">
        <f>T33+U33</f>
        <v>1275.25</v>
      </c>
      <c r="X33" s="31">
        <v>1225</v>
      </c>
    </row>
    <row r="34" spans="1:24" x14ac:dyDescent="0.2">
      <c r="A34" s="1">
        <v>3</v>
      </c>
      <c r="B34" s="21" t="s">
        <v>54</v>
      </c>
      <c r="C34" s="38">
        <v>9</v>
      </c>
      <c r="D34" s="6">
        <v>50</v>
      </c>
      <c r="E34" s="6">
        <v>65</v>
      </c>
      <c r="F34" s="5">
        <v>25</v>
      </c>
      <c r="G34" s="5">
        <v>40</v>
      </c>
      <c r="H34" s="6">
        <v>5</v>
      </c>
      <c r="I34" s="6">
        <v>15</v>
      </c>
      <c r="J34" s="13">
        <f t="shared" ref="J34:K50" si="17">(C34*F34)/100</f>
        <v>2.25</v>
      </c>
      <c r="K34" s="13">
        <f t="shared" ref="K34:K48" si="18">C34*G34/100</f>
        <v>3.6</v>
      </c>
      <c r="L34" s="42">
        <f t="shared" si="11"/>
        <v>225</v>
      </c>
      <c r="M34" s="38">
        <f t="shared" ref="M34:M48" si="19">C34*25*D34/100</f>
        <v>112.5</v>
      </c>
      <c r="N34" s="38">
        <f t="shared" si="4"/>
        <v>146.25</v>
      </c>
      <c r="O34" s="38">
        <f t="shared" si="5"/>
        <v>56.25</v>
      </c>
      <c r="P34" s="38">
        <f t="shared" si="6"/>
        <v>90</v>
      </c>
      <c r="Q34" s="38">
        <f t="shared" ref="Q34:Q48" si="20">C34*25*H34/100</f>
        <v>11.25</v>
      </c>
      <c r="R34" s="38">
        <f t="shared" si="8"/>
        <v>33.75</v>
      </c>
      <c r="S34" s="38">
        <f t="shared" si="15"/>
        <v>168.75</v>
      </c>
      <c r="T34" s="38">
        <f t="shared" si="15"/>
        <v>236.25</v>
      </c>
      <c r="U34" s="10"/>
    </row>
    <row r="35" spans="1:24" ht="25.5" x14ac:dyDescent="0.2">
      <c r="A35" s="1">
        <v>3</v>
      </c>
      <c r="B35" s="21" t="s">
        <v>55</v>
      </c>
      <c r="C35" s="38">
        <v>12</v>
      </c>
      <c r="D35" s="6">
        <v>30</v>
      </c>
      <c r="E35" s="6">
        <v>45</v>
      </c>
      <c r="F35" s="5">
        <v>40</v>
      </c>
      <c r="G35" s="5">
        <v>60</v>
      </c>
      <c r="H35" s="6">
        <v>10</v>
      </c>
      <c r="I35" s="6">
        <v>15</v>
      </c>
      <c r="J35" s="13">
        <f t="shared" si="17"/>
        <v>4.8</v>
      </c>
      <c r="K35" s="13">
        <f t="shared" si="18"/>
        <v>7.2</v>
      </c>
      <c r="L35" s="42">
        <f t="shared" si="11"/>
        <v>300</v>
      </c>
      <c r="M35" s="38">
        <f t="shared" si="19"/>
        <v>90</v>
      </c>
      <c r="N35" s="38">
        <f t="shared" si="4"/>
        <v>135</v>
      </c>
      <c r="O35" s="38">
        <f t="shared" si="5"/>
        <v>120</v>
      </c>
      <c r="P35" s="38">
        <f t="shared" si="6"/>
        <v>180</v>
      </c>
      <c r="Q35" s="38">
        <f t="shared" si="20"/>
        <v>30</v>
      </c>
      <c r="R35" s="38">
        <f t="shared" si="8"/>
        <v>45</v>
      </c>
      <c r="S35" s="38">
        <f t="shared" si="15"/>
        <v>210</v>
      </c>
      <c r="T35" s="38">
        <f t="shared" si="15"/>
        <v>315</v>
      </c>
      <c r="U35" s="10"/>
    </row>
    <row r="36" spans="1:24" x14ac:dyDescent="0.2">
      <c r="A36" s="1">
        <v>3</v>
      </c>
      <c r="B36" s="21" t="s">
        <v>56</v>
      </c>
      <c r="C36" s="38">
        <v>4</v>
      </c>
      <c r="D36" s="6">
        <v>60</v>
      </c>
      <c r="E36" s="6">
        <v>80</v>
      </c>
      <c r="F36" s="5">
        <v>10</v>
      </c>
      <c r="G36" s="5">
        <v>20</v>
      </c>
      <c r="H36" s="6">
        <v>10</v>
      </c>
      <c r="I36" s="6">
        <v>20</v>
      </c>
      <c r="J36" s="13">
        <f t="shared" si="17"/>
        <v>0.4</v>
      </c>
      <c r="K36" s="13">
        <f t="shared" si="18"/>
        <v>0.8</v>
      </c>
      <c r="L36" s="42">
        <f t="shared" si="11"/>
        <v>100</v>
      </c>
      <c r="M36" s="38">
        <f t="shared" si="19"/>
        <v>60</v>
      </c>
      <c r="N36" s="38">
        <f t="shared" si="4"/>
        <v>80</v>
      </c>
      <c r="O36" s="38">
        <f t="shared" si="5"/>
        <v>10</v>
      </c>
      <c r="P36" s="38">
        <f t="shared" si="6"/>
        <v>20</v>
      </c>
      <c r="Q36" s="38">
        <f t="shared" si="20"/>
        <v>10</v>
      </c>
      <c r="R36" s="38">
        <f t="shared" si="8"/>
        <v>20</v>
      </c>
      <c r="S36" s="38">
        <f t="shared" si="15"/>
        <v>70</v>
      </c>
      <c r="T36" s="38">
        <f t="shared" si="15"/>
        <v>100</v>
      </c>
      <c r="U36" s="10"/>
    </row>
    <row r="37" spans="1:24" ht="25.5" x14ac:dyDescent="0.2">
      <c r="A37" s="1">
        <v>3</v>
      </c>
      <c r="B37" s="21" t="s">
        <v>57</v>
      </c>
      <c r="C37" s="38">
        <v>4</v>
      </c>
      <c r="D37" s="6">
        <v>50</v>
      </c>
      <c r="E37" s="6">
        <v>70</v>
      </c>
      <c r="F37" s="5">
        <v>10</v>
      </c>
      <c r="G37" s="5">
        <v>20</v>
      </c>
      <c r="H37" s="6">
        <v>20</v>
      </c>
      <c r="I37" s="6">
        <v>30</v>
      </c>
      <c r="J37" s="13">
        <f t="shared" si="17"/>
        <v>0.4</v>
      </c>
      <c r="K37" s="13">
        <f t="shared" si="18"/>
        <v>0.8</v>
      </c>
      <c r="L37" s="42">
        <f t="shared" si="11"/>
        <v>100</v>
      </c>
      <c r="M37" s="38">
        <f t="shared" si="19"/>
        <v>50</v>
      </c>
      <c r="N37" s="38">
        <f t="shared" si="4"/>
        <v>70</v>
      </c>
      <c r="O37" s="38">
        <f t="shared" si="5"/>
        <v>10</v>
      </c>
      <c r="P37" s="38">
        <f t="shared" si="6"/>
        <v>20</v>
      </c>
      <c r="Q37" s="38">
        <f t="shared" si="20"/>
        <v>20</v>
      </c>
      <c r="R37" s="38">
        <f t="shared" si="8"/>
        <v>30</v>
      </c>
      <c r="S37" s="38">
        <f t="shared" si="15"/>
        <v>60</v>
      </c>
      <c r="T37" s="38">
        <f t="shared" si="15"/>
        <v>90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29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312.5</v>
      </c>
      <c r="N49" s="35">
        <f t="shared" si="21"/>
        <v>431.25</v>
      </c>
      <c r="O49" s="35">
        <f t="shared" si="21"/>
        <v>196.25</v>
      </c>
      <c r="P49" s="35">
        <f t="shared" si="21"/>
        <v>310</v>
      </c>
      <c r="Q49" s="35">
        <f t="shared" si="21"/>
        <v>71.25</v>
      </c>
      <c r="R49" s="35">
        <f t="shared" si="21"/>
        <v>128.75</v>
      </c>
      <c r="S49" s="40">
        <f t="shared" si="21"/>
        <v>508.75</v>
      </c>
      <c r="T49" s="40">
        <f t="shared" si="21"/>
        <v>741.25</v>
      </c>
      <c r="U49" s="31">
        <v>455</v>
      </c>
      <c r="V49" s="45">
        <f>S49+U49</f>
        <v>963.75</v>
      </c>
      <c r="W49" s="45">
        <f>T49+U49</f>
        <v>1196.25</v>
      </c>
      <c r="X49" s="31">
        <v>1225</v>
      </c>
    </row>
    <row r="50" spans="1:24" x14ac:dyDescent="0.25">
      <c r="A50" s="1">
        <v>4</v>
      </c>
      <c r="B50" s="20" t="s">
        <v>60</v>
      </c>
      <c r="C50" s="38">
        <v>18</v>
      </c>
      <c r="D50" s="6">
        <v>5</v>
      </c>
      <c r="E50" s="6">
        <v>15</v>
      </c>
      <c r="F50" s="5">
        <v>60</v>
      </c>
      <c r="G50" s="5">
        <v>90</v>
      </c>
      <c r="H50" s="6">
        <v>5</v>
      </c>
      <c r="I50" s="6">
        <v>15</v>
      </c>
      <c r="J50" s="53">
        <f t="shared" si="17"/>
        <v>10.8</v>
      </c>
      <c r="K50" s="53">
        <f t="shared" si="17"/>
        <v>4.5</v>
      </c>
      <c r="L50" s="42">
        <f t="shared" ref="L50:L64" si="22">C50*25</f>
        <v>450</v>
      </c>
      <c r="M50" s="38">
        <f t="shared" ref="M50" si="23">C50*25*D50/100</f>
        <v>22.5</v>
      </c>
      <c r="N50" s="38">
        <f t="shared" ref="N50" si="24">C50*25*E50/100</f>
        <v>67.5</v>
      </c>
      <c r="O50" s="38">
        <f t="shared" ref="O50" si="25">C50*25*F50/100</f>
        <v>270</v>
      </c>
      <c r="P50" s="38">
        <f t="shared" ref="P50" si="26">C50*25*G50/100</f>
        <v>405</v>
      </c>
      <c r="Q50" s="38">
        <f t="shared" ref="Q50" si="27">C50*25*H50/100</f>
        <v>22.5</v>
      </c>
      <c r="R50" s="38">
        <f t="shared" ref="R50" si="28">C50*25*I50/100</f>
        <v>67.5</v>
      </c>
      <c r="S50" s="51">
        <f t="shared" ref="S50" si="29">M50+O50</f>
        <v>292.5</v>
      </c>
      <c r="T50" s="51">
        <f t="shared" ref="T50" si="30">N50+P50</f>
        <v>472.5</v>
      </c>
      <c r="U50" s="49"/>
      <c r="V50" s="49"/>
      <c r="W50" s="49"/>
      <c r="X50" s="49"/>
    </row>
    <row r="51" spans="1:24" x14ac:dyDescent="0.25">
      <c r="A51" s="1">
        <v>4</v>
      </c>
      <c r="B51" s="20" t="s">
        <v>61</v>
      </c>
      <c r="C51" s="38">
        <v>9</v>
      </c>
      <c r="D51" s="6">
        <v>20</v>
      </c>
      <c r="E51" s="6">
        <v>40</v>
      </c>
      <c r="F51" s="5">
        <v>50</v>
      </c>
      <c r="G51" s="5">
        <v>80</v>
      </c>
      <c r="H51" s="6">
        <v>5</v>
      </c>
      <c r="I51" s="6">
        <v>10</v>
      </c>
      <c r="J51" s="53">
        <f t="shared" ref="J51:J64" si="31">(C51*F51)/100</f>
        <v>4.5</v>
      </c>
      <c r="K51" s="53">
        <f t="shared" ref="K51:K64" si="32">(D51*G51)/100</f>
        <v>16</v>
      </c>
      <c r="L51" s="42">
        <f t="shared" si="22"/>
        <v>225</v>
      </c>
      <c r="M51" s="38">
        <f t="shared" ref="M51:M64" si="33">C51*25*D51/100</f>
        <v>45</v>
      </c>
      <c r="N51" s="38">
        <f t="shared" ref="N51:N64" si="34">C51*25*E51/100</f>
        <v>90</v>
      </c>
      <c r="O51" s="38">
        <f t="shared" ref="O51:O64" si="35">C51*25*F51/100</f>
        <v>112.5</v>
      </c>
      <c r="P51" s="38">
        <f t="shared" ref="P51:P64" si="36">C51*25*G51/100</f>
        <v>180</v>
      </c>
      <c r="Q51" s="38">
        <f t="shared" ref="Q51:Q64" si="37">C51*25*H51/100</f>
        <v>11.25</v>
      </c>
      <c r="R51" s="38">
        <f t="shared" ref="R51:R64" si="38">C51*25*I51/100</f>
        <v>22.5</v>
      </c>
      <c r="S51" s="51">
        <f t="shared" ref="S51:S64" si="39">M51+O51</f>
        <v>157.5</v>
      </c>
      <c r="T51" s="51">
        <f t="shared" ref="T51:T64" si="40">N51+P51</f>
        <v>270</v>
      </c>
      <c r="U51" s="49"/>
      <c r="V51" s="49"/>
      <c r="W51" s="49"/>
      <c r="X51" s="49"/>
    </row>
    <row r="52" spans="1:24" x14ac:dyDescent="0.25">
      <c r="A52" s="1">
        <v>4</v>
      </c>
      <c r="B52" s="20"/>
      <c r="C52" s="38"/>
      <c r="D52" s="6"/>
      <c r="E52" s="6"/>
      <c r="F52" s="5"/>
      <c r="G52" s="5"/>
      <c r="H52" s="6"/>
      <c r="I52" s="6"/>
      <c r="J52" s="53">
        <f t="shared" si="31"/>
        <v>0</v>
      </c>
      <c r="K52" s="53">
        <f t="shared" si="32"/>
        <v>0</v>
      </c>
      <c r="L52" s="42">
        <f t="shared" si="22"/>
        <v>0</v>
      </c>
      <c r="M52" s="38">
        <f t="shared" si="33"/>
        <v>0</v>
      </c>
      <c r="N52" s="38">
        <f t="shared" si="34"/>
        <v>0</v>
      </c>
      <c r="O52" s="38">
        <f t="shared" si="35"/>
        <v>0</v>
      </c>
      <c r="P52" s="38">
        <f t="shared" si="36"/>
        <v>0</v>
      </c>
      <c r="Q52" s="38">
        <f t="shared" si="37"/>
        <v>0</v>
      </c>
      <c r="R52" s="38">
        <f t="shared" si="38"/>
        <v>0</v>
      </c>
      <c r="S52" s="51">
        <f t="shared" si="39"/>
        <v>0</v>
      </c>
      <c r="T52" s="51">
        <f t="shared" si="40"/>
        <v>0</v>
      </c>
      <c r="U52" s="49"/>
      <c r="V52" s="49"/>
      <c r="W52" s="49"/>
      <c r="X52" s="49"/>
    </row>
    <row r="53" spans="1:24" x14ac:dyDescent="0.25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25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25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25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25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25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25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25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25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25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25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25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25">
      <c r="A65" s="50" t="s">
        <v>33</v>
      </c>
      <c r="B65" s="28"/>
      <c r="C65" s="35">
        <f>SUM(C50:C64)</f>
        <v>27</v>
      </c>
      <c r="D65" s="29"/>
      <c r="E65" s="29"/>
      <c r="F65" s="29"/>
      <c r="G65" s="29"/>
      <c r="H65" s="29"/>
      <c r="I65" s="29"/>
      <c r="J65" s="35">
        <f>SUM(J50:J64)</f>
        <v>15.3</v>
      </c>
      <c r="K65" s="35">
        <f>SUM(K50:K64)</f>
        <v>20.5</v>
      </c>
      <c r="L65" s="43"/>
      <c r="M65" s="35">
        <f>SUM(M50:M64)</f>
        <v>67.5</v>
      </c>
      <c r="N65" s="35">
        <f t="shared" ref="N65:T65" si="41">SUM(N50:N64)</f>
        <v>157.5</v>
      </c>
      <c r="O65" s="35">
        <f t="shared" si="41"/>
        <v>382.5</v>
      </c>
      <c r="P65" s="35">
        <f t="shared" si="41"/>
        <v>585</v>
      </c>
      <c r="Q65" s="35">
        <f t="shared" si="41"/>
        <v>33.75</v>
      </c>
      <c r="R65" s="35">
        <f t="shared" si="41"/>
        <v>90</v>
      </c>
      <c r="S65" s="52">
        <f t="shared" si="41"/>
        <v>450</v>
      </c>
      <c r="T65" s="52">
        <f t="shared" si="41"/>
        <v>742.5</v>
      </c>
      <c r="U65" s="31">
        <v>480</v>
      </c>
      <c r="V65" s="45">
        <f>S65+U65</f>
        <v>930</v>
      </c>
      <c r="W65" s="45">
        <f>T65+U65</f>
        <v>1222.5</v>
      </c>
      <c r="X65" s="31">
        <v>1120</v>
      </c>
    </row>
    <row r="66" spans="1:24" x14ac:dyDescent="0.25">
      <c r="A66" s="26" t="s">
        <v>18</v>
      </c>
      <c r="B66" s="20" t="s">
        <v>52</v>
      </c>
      <c r="C66" s="38">
        <v>6</v>
      </c>
      <c r="D66" s="4">
        <v>60</v>
      </c>
      <c r="E66" s="4">
        <v>70</v>
      </c>
      <c r="F66" s="4">
        <v>10</v>
      </c>
      <c r="G66" s="4">
        <v>15</v>
      </c>
      <c r="H66" s="4">
        <v>20</v>
      </c>
      <c r="I66" s="4">
        <v>25</v>
      </c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25.5" x14ac:dyDescent="0.25">
      <c r="A67" s="37"/>
      <c r="B67" s="20" t="s">
        <v>53</v>
      </c>
      <c r="C67" s="38">
        <v>6</v>
      </c>
      <c r="D67" s="6">
        <v>50</v>
      </c>
      <c r="E67" s="6">
        <v>75</v>
      </c>
      <c r="F67" s="5">
        <v>15</v>
      </c>
      <c r="G67" s="5">
        <v>25</v>
      </c>
      <c r="H67" s="6">
        <v>15</v>
      </c>
      <c r="I67" s="6">
        <v>20</v>
      </c>
      <c r="J67" s="14">
        <f t="shared" ref="J67:J74" si="42">(C67*F67)/100</f>
        <v>0.9</v>
      </c>
      <c r="K67" s="14">
        <f t="shared" ref="K67:K74" si="43">C67*G67/100</f>
        <v>1.5</v>
      </c>
      <c r="L67" s="42">
        <f t="shared" si="11"/>
        <v>150</v>
      </c>
      <c r="M67" s="38">
        <f t="shared" ref="M67:M74" si="44">C67*25*D67/100</f>
        <v>75</v>
      </c>
      <c r="N67" s="38">
        <f t="shared" ref="N67:N74" si="45">C67*25*E67/100</f>
        <v>112.5</v>
      </c>
      <c r="O67" s="38">
        <f t="shared" ref="O67:O74" si="46">C67*25*F67/100</f>
        <v>22.5</v>
      </c>
      <c r="P67" s="38">
        <f t="shared" ref="P67:P74" si="47">C67*25*G67/100</f>
        <v>37.5</v>
      </c>
      <c r="Q67" s="38">
        <f t="shared" ref="Q67:Q74" si="48">C67*25*H67/100</f>
        <v>22.5</v>
      </c>
      <c r="R67" s="38">
        <f t="shared" ref="R67:R74" si="49">C67*25*I67/100</f>
        <v>30</v>
      </c>
      <c r="S67" s="38">
        <f t="shared" ref="S67:T74" si="50">M67+O67</f>
        <v>97.5</v>
      </c>
      <c r="T67" s="38">
        <f t="shared" si="50"/>
        <v>150</v>
      </c>
    </row>
    <row r="68" spans="1:24" x14ac:dyDescent="0.25">
      <c r="A68" s="37"/>
      <c r="B68" s="20" t="s">
        <v>58</v>
      </c>
      <c r="C68" s="38">
        <v>9</v>
      </c>
      <c r="D68" s="6">
        <v>60</v>
      </c>
      <c r="E68" s="6">
        <v>70</v>
      </c>
      <c r="F68" s="5">
        <v>10</v>
      </c>
      <c r="G68" s="5">
        <v>30</v>
      </c>
      <c r="H68" s="6">
        <v>10</v>
      </c>
      <c r="I68" s="6">
        <v>20</v>
      </c>
      <c r="J68" s="14">
        <f t="shared" si="42"/>
        <v>0.9</v>
      </c>
      <c r="K68" s="14">
        <f t="shared" si="43"/>
        <v>2.7</v>
      </c>
      <c r="L68" s="42">
        <f t="shared" si="11"/>
        <v>225</v>
      </c>
      <c r="M68" s="38">
        <f t="shared" si="44"/>
        <v>135</v>
      </c>
      <c r="N68" s="38">
        <f t="shared" si="45"/>
        <v>157.5</v>
      </c>
      <c r="O68" s="38">
        <f t="shared" si="46"/>
        <v>22.5</v>
      </c>
      <c r="P68" s="38">
        <f t="shared" si="47"/>
        <v>67.5</v>
      </c>
      <c r="Q68" s="38">
        <f t="shared" si="48"/>
        <v>22.5</v>
      </c>
      <c r="R68" s="38">
        <f t="shared" si="49"/>
        <v>45</v>
      </c>
      <c r="S68" s="38">
        <f t="shared" si="50"/>
        <v>157.5</v>
      </c>
      <c r="T68" s="38">
        <f t="shared" si="50"/>
        <v>225</v>
      </c>
    </row>
    <row r="69" spans="1:24" x14ac:dyDescent="0.25">
      <c r="A69" s="37"/>
      <c r="B69" s="20" t="s">
        <v>59</v>
      </c>
      <c r="C69" s="38">
        <v>9</v>
      </c>
      <c r="D69" s="6">
        <v>60</v>
      </c>
      <c r="E69" s="6">
        <v>75</v>
      </c>
      <c r="F69" s="5">
        <v>15</v>
      </c>
      <c r="G69" s="5">
        <v>30</v>
      </c>
      <c r="H69" s="6">
        <v>5</v>
      </c>
      <c r="I69" s="6">
        <v>15</v>
      </c>
      <c r="J69" s="14">
        <f t="shared" si="42"/>
        <v>1.35</v>
      </c>
      <c r="K69" s="14">
        <f t="shared" si="43"/>
        <v>2.7</v>
      </c>
      <c r="L69" s="42">
        <f t="shared" si="11"/>
        <v>225</v>
      </c>
      <c r="M69" s="38">
        <f t="shared" si="44"/>
        <v>135</v>
      </c>
      <c r="N69" s="38">
        <f t="shared" si="45"/>
        <v>168.75</v>
      </c>
      <c r="O69" s="38">
        <f t="shared" si="46"/>
        <v>33.75</v>
      </c>
      <c r="P69" s="38">
        <f t="shared" si="47"/>
        <v>67.5</v>
      </c>
      <c r="Q69" s="38">
        <f t="shared" si="48"/>
        <v>11.25</v>
      </c>
      <c r="R69" s="38">
        <f t="shared" si="49"/>
        <v>33.75</v>
      </c>
      <c r="S69" s="38">
        <f t="shared" si="50"/>
        <v>168.75</v>
      </c>
      <c r="T69" s="38">
        <f t="shared" si="50"/>
        <v>236.25</v>
      </c>
    </row>
    <row r="70" spans="1:24" x14ac:dyDescent="0.25">
      <c r="A70" s="37"/>
      <c r="B70" s="20" t="s">
        <v>62</v>
      </c>
      <c r="C70" s="38">
        <v>4</v>
      </c>
      <c r="D70" s="6">
        <v>40</v>
      </c>
      <c r="E70" s="6">
        <v>55</v>
      </c>
      <c r="F70" s="5">
        <v>30</v>
      </c>
      <c r="G70" s="5">
        <v>50</v>
      </c>
      <c r="H70" s="6">
        <v>10</v>
      </c>
      <c r="I70" s="6">
        <v>15</v>
      </c>
      <c r="J70" s="14">
        <f t="shared" si="42"/>
        <v>1.2</v>
      </c>
      <c r="K70" s="14">
        <f t="shared" si="43"/>
        <v>2</v>
      </c>
      <c r="L70" s="42">
        <f t="shared" si="11"/>
        <v>100</v>
      </c>
      <c r="M70" s="38">
        <f t="shared" si="44"/>
        <v>40</v>
      </c>
      <c r="N70" s="38">
        <f t="shared" si="45"/>
        <v>55</v>
      </c>
      <c r="O70" s="38">
        <f t="shared" si="46"/>
        <v>30</v>
      </c>
      <c r="P70" s="38">
        <f t="shared" si="47"/>
        <v>50</v>
      </c>
      <c r="Q70" s="38">
        <f t="shared" si="48"/>
        <v>10</v>
      </c>
      <c r="R70" s="38">
        <f t="shared" si="49"/>
        <v>15</v>
      </c>
      <c r="S70" s="38">
        <f t="shared" si="50"/>
        <v>70</v>
      </c>
      <c r="T70" s="38">
        <f t="shared" si="50"/>
        <v>105</v>
      </c>
    </row>
    <row r="71" spans="1:24" x14ac:dyDescent="0.25">
      <c r="A71" s="37"/>
      <c r="B71" s="20" t="s">
        <v>63</v>
      </c>
      <c r="C71" s="38">
        <v>4</v>
      </c>
      <c r="D71" s="6">
        <v>30</v>
      </c>
      <c r="E71" s="6">
        <v>45</v>
      </c>
      <c r="F71" s="5">
        <v>45</v>
      </c>
      <c r="G71" s="5">
        <v>60</v>
      </c>
      <c r="H71" s="6">
        <v>5</v>
      </c>
      <c r="I71" s="6">
        <v>15</v>
      </c>
      <c r="J71" s="14">
        <f t="shared" si="42"/>
        <v>1.8</v>
      </c>
      <c r="K71" s="14">
        <f t="shared" si="43"/>
        <v>2.4</v>
      </c>
      <c r="L71" s="42">
        <f t="shared" si="11"/>
        <v>100</v>
      </c>
      <c r="M71" s="38">
        <f t="shared" si="44"/>
        <v>30</v>
      </c>
      <c r="N71" s="38">
        <f t="shared" si="45"/>
        <v>45</v>
      </c>
      <c r="O71" s="38">
        <f t="shared" si="46"/>
        <v>45</v>
      </c>
      <c r="P71" s="38">
        <f t="shared" si="47"/>
        <v>60</v>
      </c>
      <c r="Q71" s="38">
        <f t="shared" si="48"/>
        <v>5</v>
      </c>
      <c r="R71" s="38">
        <f t="shared" si="49"/>
        <v>15</v>
      </c>
      <c r="S71" s="38">
        <f t="shared" si="50"/>
        <v>75</v>
      </c>
      <c r="T71" s="38">
        <f t="shared" si="50"/>
        <v>105</v>
      </c>
    </row>
    <row r="72" spans="1:24" ht="25.5" x14ac:dyDescent="0.25">
      <c r="A72" s="37"/>
      <c r="B72" s="20" t="s">
        <v>64</v>
      </c>
      <c r="C72" s="38">
        <v>4</v>
      </c>
      <c r="D72" s="6">
        <v>30</v>
      </c>
      <c r="E72" s="6">
        <v>45</v>
      </c>
      <c r="F72" s="5">
        <v>45</v>
      </c>
      <c r="G72" s="5">
        <v>60</v>
      </c>
      <c r="H72" s="6">
        <v>5</v>
      </c>
      <c r="I72" s="6">
        <v>15</v>
      </c>
      <c r="J72" s="14">
        <f t="shared" si="42"/>
        <v>1.8</v>
      </c>
      <c r="K72" s="14">
        <f t="shared" si="43"/>
        <v>2.4</v>
      </c>
      <c r="L72" s="42">
        <f t="shared" si="11"/>
        <v>100</v>
      </c>
      <c r="M72" s="38">
        <f t="shared" si="44"/>
        <v>30</v>
      </c>
      <c r="N72" s="38">
        <f t="shared" si="45"/>
        <v>45</v>
      </c>
      <c r="O72" s="38">
        <f t="shared" si="46"/>
        <v>45</v>
      </c>
      <c r="P72" s="38">
        <f t="shared" si="47"/>
        <v>60</v>
      </c>
      <c r="Q72" s="38">
        <f t="shared" si="48"/>
        <v>5</v>
      </c>
      <c r="R72" s="38">
        <f t="shared" si="49"/>
        <v>15</v>
      </c>
      <c r="S72" s="38">
        <f t="shared" si="50"/>
        <v>75</v>
      </c>
      <c r="T72" s="38">
        <f t="shared" si="50"/>
        <v>105</v>
      </c>
    </row>
    <row r="73" spans="1:24" x14ac:dyDescent="0.2">
      <c r="A73" s="3"/>
      <c r="B73" s="15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43"/>
        <v>0</v>
      </c>
      <c r="L73" s="42">
        <f t="shared" si="11"/>
        <v>0</v>
      </c>
      <c r="M73" s="38">
        <f t="shared" si="44"/>
        <v>0</v>
      </c>
      <c r="N73" s="38">
        <f t="shared" si="45"/>
        <v>0</v>
      </c>
      <c r="O73" s="38">
        <f t="shared" si="46"/>
        <v>0</v>
      </c>
      <c r="P73" s="38">
        <f t="shared" si="47"/>
        <v>0</v>
      </c>
      <c r="Q73" s="38">
        <f t="shared" si="48"/>
        <v>0</v>
      </c>
      <c r="R73" s="38">
        <f t="shared" si="49"/>
        <v>0</v>
      </c>
      <c r="S73" s="38">
        <f t="shared" si="50"/>
        <v>0</v>
      </c>
      <c r="T73" s="38">
        <f t="shared" si="50"/>
        <v>0</v>
      </c>
    </row>
    <row r="74" spans="1:24" x14ac:dyDescent="0.2">
      <c r="A74" s="3"/>
      <c r="B74" s="22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43"/>
        <v>0</v>
      </c>
      <c r="L74" s="42">
        <f t="shared" si="11"/>
        <v>0</v>
      </c>
      <c r="M74" s="38">
        <f t="shared" si="44"/>
        <v>0</v>
      </c>
      <c r="N74" s="38">
        <f t="shared" si="45"/>
        <v>0</v>
      </c>
      <c r="O74" s="38">
        <f t="shared" si="46"/>
        <v>0</v>
      </c>
      <c r="P74" s="38">
        <f t="shared" si="47"/>
        <v>0</v>
      </c>
      <c r="Q74" s="38">
        <f t="shared" si="48"/>
        <v>0</v>
      </c>
      <c r="R74" s="38">
        <f t="shared" si="49"/>
        <v>0</v>
      </c>
      <c r="S74" s="38">
        <f t="shared" si="50"/>
        <v>0</v>
      </c>
      <c r="T74" s="38">
        <f t="shared" si="50"/>
        <v>0</v>
      </c>
    </row>
    <row r="75" spans="1:24" ht="25.5" x14ac:dyDescent="0.25">
      <c r="A75" s="26" t="s">
        <v>32</v>
      </c>
      <c r="B75" s="20"/>
      <c r="C75" s="38"/>
      <c r="D75" s="6"/>
      <c r="E75" s="6"/>
      <c r="F75" s="5"/>
      <c r="G75" s="5"/>
      <c r="H75" s="6"/>
      <c r="I75" s="6"/>
      <c r="J75" s="14"/>
      <c r="K75" s="14"/>
      <c r="L75" s="42"/>
      <c r="M75" s="42"/>
      <c r="N75" s="42"/>
      <c r="O75" s="42"/>
      <c r="P75" s="42"/>
      <c r="Q75" s="42"/>
      <c r="R75" s="42"/>
      <c r="S75" s="42"/>
      <c r="T75" s="42"/>
    </row>
    <row r="76" spans="1:24" s="9" customFormat="1" ht="21.95" customHeight="1" x14ac:dyDescent="0.25">
      <c r="A76" s="86" t="s">
        <v>16</v>
      </c>
      <c r="B76" s="23" t="s">
        <v>17</v>
      </c>
      <c r="C76" s="39"/>
      <c r="D76" s="2"/>
      <c r="E76" s="2"/>
      <c r="F76" s="7"/>
      <c r="G76" s="7"/>
      <c r="H76" s="2"/>
      <c r="I76" s="2"/>
      <c r="J76" s="16"/>
      <c r="K76" s="16"/>
      <c r="L76" s="44"/>
      <c r="M76" s="44"/>
      <c r="N76" s="44"/>
      <c r="O76" s="44"/>
      <c r="P76" s="44"/>
      <c r="Q76" s="44"/>
      <c r="R76" s="44"/>
      <c r="S76" s="44"/>
      <c r="T76" s="44"/>
    </row>
    <row r="77" spans="1:24" s="12" customFormat="1" x14ac:dyDescent="0.25">
      <c r="A77" s="87"/>
      <c r="B77" s="24" t="s">
        <v>3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ht="22.15" customHeight="1" x14ac:dyDescent="0.25">
      <c r="A78" s="87"/>
      <c r="B78" s="24" t="s">
        <v>19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15" customHeight="1" x14ac:dyDescent="0.25">
      <c r="A79" s="88"/>
      <c r="B79" s="24" t="s">
        <v>16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1" ht="19.899999999999999" customHeight="1" x14ac:dyDescent="0.25"/>
  </sheetData>
  <mergeCells count="7">
    <mergeCell ref="O1:P1"/>
    <mergeCell ref="Q1:R1"/>
    <mergeCell ref="A76:A79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98" t="s">
        <v>38</v>
      </c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 t="s">
        <v>11</v>
      </c>
      <c r="O1" s="95" t="s">
        <v>40</v>
      </c>
    </row>
    <row r="2" spans="1:16" s="63" customFormat="1" ht="12.75" x14ac:dyDescent="0.2">
      <c r="A2" s="9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5"/>
      <c r="O2" s="95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97" t="s">
        <v>38</v>
      </c>
      <c r="B19" s="97" t="s">
        <v>42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s="63" customFormat="1" ht="12.75" x14ac:dyDescent="0.2">
      <c r="A20" s="9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2025-01-31T07:26:08Z</dcterms:modified>
</cp:coreProperties>
</file>