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vedrana_simunic_rod_asoo_hr/Documents/Desktop/kadrovski/Ekonomija i trgovina/"/>
    </mc:Choice>
  </mc:AlternateContent>
  <xr:revisionPtr revIDLastSave="0" documentId="8_{E6DD6678-91E5-4D89-A03A-963657F6260E}" xr6:coauthVersionLast="47" xr6:coauthVersionMax="47" xr10:uidLastSave="{00000000-0000-0000-0000-000000000000}"/>
  <bookViews>
    <workbookView xWindow="-108" yWindow="-108" windowWidth="23256" windowHeight="12456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6" l="1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51" i="5"/>
  <c r="S51" i="5" s="1"/>
  <c r="N51" i="5"/>
  <c r="O51" i="5"/>
  <c r="P51" i="5"/>
  <c r="Q51" i="5"/>
  <c r="R51" i="5"/>
  <c r="M52" i="5"/>
  <c r="N52" i="5"/>
  <c r="O52" i="5"/>
  <c r="S52" i="5" s="1"/>
  <c r="P52" i="5"/>
  <c r="Q52" i="5"/>
  <c r="R52" i="5"/>
  <c r="T52" i="5"/>
  <c r="M53" i="5"/>
  <c r="N53" i="5"/>
  <c r="O53" i="5"/>
  <c r="P53" i="5"/>
  <c r="Q53" i="5"/>
  <c r="R53" i="5"/>
  <c r="M54" i="5"/>
  <c r="N54" i="5"/>
  <c r="T54" i="5" s="1"/>
  <c r="O54" i="5"/>
  <c r="P54" i="5"/>
  <c r="Q54" i="5"/>
  <c r="R54" i="5"/>
  <c r="M55" i="5"/>
  <c r="N55" i="5"/>
  <c r="O55" i="5"/>
  <c r="P55" i="5"/>
  <c r="T55" i="5" s="1"/>
  <c r="Q55" i="5"/>
  <c r="R55" i="5"/>
  <c r="M56" i="5"/>
  <c r="N56" i="5"/>
  <c r="O56" i="5"/>
  <c r="P56" i="5"/>
  <c r="T56" i="5" s="1"/>
  <c r="Q56" i="5"/>
  <c r="R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M50" i="5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S74" i="5" s="1"/>
  <c r="L74" i="5"/>
  <c r="K74" i="5"/>
  <c r="J74" i="5"/>
  <c r="S73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T71" i="5"/>
  <c r="S71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T41" i="5" s="1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S34" i="5" s="1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T21" i="5" s="1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70" i="5" l="1"/>
  <c r="T69" i="5"/>
  <c r="S68" i="5"/>
  <c r="S56" i="5"/>
  <c r="S55" i="5"/>
  <c r="S54" i="5"/>
  <c r="T53" i="5"/>
  <c r="S53" i="5"/>
  <c r="R65" i="5"/>
  <c r="P65" i="5"/>
  <c r="J65" i="5"/>
  <c r="T51" i="5"/>
  <c r="K65" i="5"/>
  <c r="O65" i="5"/>
  <c r="Q65" i="5"/>
  <c r="T50" i="5"/>
  <c r="S50" i="5"/>
  <c r="N65" i="5"/>
  <c r="M65" i="5"/>
  <c r="S39" i="5"/>
  <c r="S8" i="5"/>
  <c r="T8" i="5"/>
  <c r="S6" i="5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5" i="1"/>
  <c r="T4" i="1"/>
  <c r="T3" i="1"/>
  <c r="S7" i="1"/>
  <c r="S6" i="1"/>
  <c r="S3" i="1"/>
  <c r="T7" i="1"/>
  <c r="S65" i="5" l="1"/>
  <c r="V65" i="5" s="1"/>
  <c r="T65" i="5"/>
  <c r="W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<sst xmlns="http://schemas.openxmlformats.org/spreadsheetml/2006/main" count="134" uniqueCount="76">
  <si>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</si>
  <si>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</si>
  <si>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</si>
  <si>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</si>
  <si>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</si>
  <si>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</si>
  <si>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</si>
  <si>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</si>
  <si>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</si>
  <si>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</si>
  <si>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</si>
  <si>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</si>
  <si>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</si>
  <si>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</si>
  <si>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</si>
  <si>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</si>
  <si>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</si>
  <si>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</si>
  <si>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</si>
  <si>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</si>
  <si>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</si>
  <si>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</si>
  <si>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</si>
  <si>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</si>
  <si>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</si>
  <si>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</si>
  <si>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</si>
  <si>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</si>
  <si>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</si>
  <si>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</si>
  <si>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</si>
  <si>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</si>
  <si>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</si>
  <si>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</si>
  <si>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</si>
  <si>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</si>
  <si>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</si>
  <si>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</si>
  <si>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</si>
  <si>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</si>
  <si>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</si>
  <si>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</si>
  <si>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</si>
  <si>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UVOD U PODUZETNIŠTVO</t>
  </si>
  <si>
    <t>INFORMACIJSKO-KOMUNIKACIJSKE TEHNOLOGIJE U UREDSKOM POSLOVANJU</t>
  </si>
  <si>
    <t>OSNOVE RAČUNOVODSTVA</t>
  </si>
  <si>
    <t>UVOD U OSOBNE FINANCIJE</t>
  </si>
  <si>
    <t>UVOD U POSLOVNE KOMUNIKACIJE</t>
  </si>
  <si>
    <t>DAKTILOGRAFIJA U UREDSKOM POSLOVANJU</t>
  </si>
  <si>
    <t>PLANIRANJE PODUZETNIČKE AKTIVNOSTI</t>
  </si>
  <si>
    <t>PRORAČUNSKE TABLICE U POSLOVANJU</t>
  </si>
  <si>
    <t>RAČUNOVODSTVO IMOVINE I OBVEZA</t>
  </si>
  <si>
    <t>MIKROEKONOMIJA</t>
  </si>
  <si>
    <t>PONAŠANJE POTROŠAČA</t>
  </si>
  <si>
    <t>PISANE POSLOVNE KOMUNIKACIJE</t>
  </si>
  <si>
    <t xml:space="preserve">NOVČANO POSLOVANJE </t>
  </si>
  <si>
    <t>ČOVJEK I ZDRAVLJE</t>
  </si>
  <si>
    <t>PODUZETNIČKI POTHVAT</t>
  </si>
  <si>
    <t>BAZE PODATAKA I POSLOVNI INFORMACIJSKI SUSTAVI</t>
  </si>
  <si>
    <t>RAČUNOVODSTVO PROIZVODNJE I TRGOVINE</t>
  </si>
  <si>
    <t xml:space="preserve">UPRAVLJANJE ELEMENTIMA MARKETINŠKOG SPLETA </t>
  </si>
  <si>
    <t xml:space="preserve">OSNOVE EKONOMIJE  </t>
  </si>
  <si>
    <t>POKRETANJE VJEŽBENIČKE TVRTKE</t>
  </si>
  <si>
    <t>RADNI PROCESI U ORGANIZACIJI</t>
  </si>
  <si>
    <t>PODUZETNIČKO RAČUNOVODSTVO</t>
  </si>
  <si>
    <t xml:space="preserve">MAKROEKONOMIJA </t>
  </si>
  <si>
    <t>STATISTIKA U POSLOVANJU</t>
  </si>
  <si>
    <t>POSLOVANJE VJEŽBENIČKE TVRTKE</t>
  </si>
  <si>
    <t xml:space="preserve">POSLOVI I PRAKSE KROZ UČENJE TEMELJENO NA RADU  </t>
  </si>
  <si>
    <t>ODRŽIVO POSLOVANJE</t>
  </si>
  <si>
    <t xml:space="preserve">PRAVNO OKRUŽJE POSLOVANJA </t>
  </si>
  <si>
    <t>POSLOVNO PREGOVARANJE
POSLOVI  U OSIGURANJU 
MEDIJSKA KULTURA U POSLOVANJU
RAČUNOVODSTVO FIZIČKIH OSOBA
PONAŠANJE U POSLOVNOM OKRUŽJU
OSNOVE PROJEKTNOG UPRAVLJANJA</t>
  </si>
  <si>
    <t xml:space="preserve"> MEĐUNARODNA EKONOMIJA
BANKARSKI POSLOVI
DIGITALNI MARKETING U POSLOVANJU
ANALITIČKE EVIDENCIJE
RAČUNOVODSTVO VANJSKE TRGOVINE
OSNOVE UPRAVLJANJA LJUDSKIM POTENCIJALIMA 
PRIPREMA, VOĐENJE I EVALUACIJA PROJEKTA</t>
  </si>
  <si>
    <t>OSNOVE DIGITALNOG MARKETINGA
TRŽIŠTA KAPITALA
ODNOSI S JAVNOŠĆU
RADNO PRAVO
PROJEKTNO UPRAVLJANJE – EU FONDOVI</t>
  </si>
  <si>
    <t xml:space="preserve">JAVNA NABAVA U POSLOVANJU
KREDITI I LINEARNI MODELI PROIZVODNJE
PLANIRANJE DIGITALNE MARKETINŠKE KAMPANJE
UPRAVLJANJE LJUDSKIM POTENCIJALIMA
JAVNA NABAVA U POSLOVANJU </t>
  </si>
  <si>
    <t>ENGLESKI JEZIK STRUKE 1/NJEMAČKI JEZIK STRUKE 1/TALIJANSKI JEZIK STRUKE 1 - OSOBNI PODATCI U PISANOM I USMENOM IZRIČAJU 
ENGLESKI JEZIK STRUKE 2/NJEMAČKI JEZIK STRUKE 2/- POSLOVANJE 
TALIJANSKI JEZIK STRUKE 2 - POSLOVNI DOPISI
ENGLESKI JEZIK STRUKE 4/NJEMAČKI JEZIK STRUKE 4 - STRUČNA PRAKSA U INOZEMSTVU I SUDJELOVANJE U PROJEKTIMA
TALIJANSKI JEZIK STRUKE 5 - TEHNOLOŠKI I OSOBNI NAPREDAK U STRUCI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</si>
</sst>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 customWidth="1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1" t="s">
        <v>22</v>
      </c>
      <c r="E1" s="91"/>
      <c r="F1" s="92" t="s">
        <v>23</v>
      </c>
      <c r="G1" s="93"/>
      <c r="H1" s="91" t="s">
        <v>24</v>
      </c>
      <c r="I1" s="94"/>
      <c r="J1" s="18" t="s">
        <v>34</v>
      </c>
      <c r="K1" s="18" t="s">
        <v>35</v>
      </c>
      <c r="L1" s="3" t="s">
        <v>1</v>
      </c>
      <c r="M1" s="89" t="s">
        <v>25</v>
      </c>
      <c r="N1" s="89"/>
      <c r="O1" s="89" t="s">
        <v>26</v>
      </c>
      <c r="P1" s="90"/>
      <c r="Q1" s="89" t="s">
        <v>27</v>
      </c>
      <c r="R1" s="90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" customHeight="1" x14ac:dyDescent="0.3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" customHeight="1" x14ac:dyDescent="0.3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" customHeight="1" x14ac:dyDescent="0.3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" customHeight="1" x14ac:dyDescent="0.3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3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3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3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3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3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3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3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3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3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3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3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3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3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3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3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3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3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3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3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3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5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3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7.6" x14ac:dyDescent="0.3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" customHeight="1" x14ac:dyDescent="0.3">
      <c r="A61" s="86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3">
      <c r="A62" s="87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2" customHeight="1" x14ac:dyDescent="0.3">
      <c r="A63" s="87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2" customHeight="1" x14ac:dyDescent="0.3">
      <c r="A64" s="88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" customHeight="1" x14ac:dyDescent="0.3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sheetPr>
    <pageSetUpPr fitToPage="1"/>
  </sheetPr>
  <dimension ref="A1:X82"/>
  <sheetViews>
    <sheetView tabSelected="1" workbookViewId="0">
      <selection activeCell="B8" sqref="B8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1" t="s">
        <v>22</v>
      </c>
      <c r="E1" s="91"/>
      <c r="F1" s="92" t="s">
        <v>23</v>
      </c>
      <c r="G1" s="93"/>
      <c r="H1" s="91" t="s">
        <v>24</v>
      </c>
      <c r="I1" s="94"/>
      <c r="J1" s="18" t="s">
        <v>34</v>
      </c>
      <c r="K1" s="18" t="s">
        <v>35</v>
      </c>
      <c r="L1" s="3" t="s">
        <v>1</v>
      </c>
      <c r="M1" s="89" t="s">
        <v>25</v>
      </c>
      <c r="N1" s="89"/>
      <c r="O1" s="89" t="s">
        <v>26</v>
      </c>
      <c r="P1" s="90"/>
      <c r="Q1" s="89" t="s">
        <v>27</v>
      </c>
      <c r="R1" s="90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54" t="s">
        <v>43</v>
      </c>
      <c r="C2" s="55">
        <v>4</v>
      </c>
      <c r="D2" s="56">
        <v>30</v>
      </c>
      <c r="E2" s="56">
        <v>40</v>
      </c>
      <c r="F2" s="57">
        <v>20</v>
      </c>
      <c r="G2" s="57">
        <v>40</v>
      </c>
      <c r="H2" s="56">
        <v>30</v>
      </c>
      <c r="I2" s="56">
        <v>40</v>
      </c>
      <c r="J2" s="58">
        <f>C2*F2/100</f>
        <v>0.8</v>
      </c>
      <c r="K2" s="58">
        <f>C2*G2/100</f>
        <v>1.6</v>
      </c>
      <c r="L2" s="59">
        <f>C2*25</f>
        <v>100</v>
      </c>
      <c r="M2" s="60">
        <f>C2*25*D2/100</f>
        <v>30</v>
      </c>
      <c r="N2" s="60">
        <f>C2*25*E2/100</f>
        <v>40</v>
      </c>
      <c r="O2" s="60">
        <f>C2*25*F2/100</f>
        <v>20</v>
      </c>
      <c r="P2" s="60">
        <f>C2*25*G2/100</f>
        <v>40</v>
      </c>
      <c r="Q2" s="60">
        <f>C2*25*H2/100</f>
        <v>30</v>
      </c>
      <c r="R2" s="60">
        <f>C2*25*I2/100</f>
        <v>40</v>
      </c>
      <c r="S2" s="60">
        <f>M2+O2</f>
        <v>50</v>
      </c>
      <c r="T2" s="60">
        <f>N2+P2</f>
        <v>80</v>
      </c>
      <c r="U2" s="46"/>
      <c r="V2" s="46"/>
      <c r="W2" s="46"/>
      <c r="X2" s="46"/>
    </row>
    <row r="3" spans="1:24" ht="41.4" x14ac:dyDescent="0.3">
      <c r="A3" s="3">
        <v>1</v>
      </c>
      <c r="B3" s="20" t="s">
        <v>44</v>
      </c>
      <c r="C3" s="4">
        <v>6</v>
      </c>
      <c r="D3" s="6">
        <v>10</v>
      </c>
      <c r="E3" s="6">
        <v>20</v>
      </c>
      <c r="F3" s="5">
        <v>40</v>
      </c>
      <c r="G3" s="5">
        <v>60</v>
      </c>
      <c r="H3" s="6">
        <v>30</v>
      </c>
      <c r="I3" s="6">
        <v>40</v>
      </c>
      <c r="J3" s="14">
        <f t="shared" ref="J3:J16" si="0">C3*F3/100</f>
        <v>2.4</v>
      </c>
      <c r="K3" s="14">
        <f t="shared" ref="K3:K16" si="1">C3*G3/100</f>
        <v>3.6</v>
      </c>
      <c r="L3" s="42">
        <f t="shared" ref="L3:L16" si="2">C3*25</f>
        <v>150</v>
      </c>
      <c r="M3" s="38">
        <f t="shared" ref="M3:M16" si="3">C3*25*D3/100</f>
        <v>15</v>
      </c>
      <c r="N3" s="38">
        <f t="shared" ref="N3:N48" si="4">C3*25*E3/100</f>
        <v>30</v>
      </c>
      <c r="O3" s="38">
        <f t="shared" ref="O3:O48" si="5">C3*25*F3/100</f>
        <v>60</v>
      </c>
      <c r="P3" s="38">
        <f t="shared" ref="P3:P48" si="6">C3*25*G3/100</f>
        <v>90</v>
      </c>
      <c r="Q3" s="38">
        <f t="shared" ref="Q3:Q32" si="7">C3*25*H3/100</f>
        <v>45</v>
      </c>
      <c r="R3" s="38">
        <f t="shared" ref="R3:R48" si="8">C3*25*I3/100</f>
        <v>60</v>
      </c>
      <c r="S3" s="38">
        <f t="shared" ref="S3:T18" si="9">M3+O3</f>
        <v>75</v>
      </c>
      <c r="T3" s="38">
        <f t="shared" si="9"/>
        <v>120</v>
      </c>
      <c r="U3" s="46"/>
      <c r="V3" s="46"/>
      <c r="W3" s="46"/>
      <c r="X3" s="46"/>
    </row>
    <row r="4" spans="1:24" ht="12.9" customHeight="1" x14ac:dyDescent="0.3">
      <c r="A4" s="3">
        <v>1</v>
      </c>
      <c r="B4" s="20" t="s">
        <v>45</v>
      </c>
      <c r="C4" s="4">
        <v>4</v>
      </c>
      <c r="D4" s="6">
        <v>35</v>
      </c>
      <c r="E4" s="6">
        <v>45</v>
      </c>
      <c r="F4" s="5">
        <v>25</v>
      </c>
      <c r="G4" s="5">
        <v>35</v>
      </c>
      <c r="H4" s="6">
        <v>20</v>
      </c>
      <c r="I4" s="6">
        <v>40</v>
      </c>
      <c r="J4" s="14">
        <f t="shared" si="0"/>
        <v>1</v>
      </c>
      <c r="K4" s="14">
        <f t="shared" si="1"/>
        <v>1.4</v>
      </c>
      <c r="L4" s="42">
        <f t="shared" si="2"/>
        <v>100</v>
      </c>
      <c r="M4" s="38">
        <f t="shared" si="3"/>
        <v>35</v>
      </c>
      <c r="N4" s="38">
        <f t="shared" si="4"/>
        <v>45</v>
      </c>
      <c r="O4" s="38">
        <f t="shared" si="5"/>
        <v>25</v>
      </c>
      <c r="P4" s="38">
        <f t="shared" si="6"/>
        <v>35</v>
      </c>
      <c r="Q4" s="38">
        <f t="shared" si="7"/>
        <v>20</v>
      </c>
      <c r="R4" s="38">
        <f t="shared" si="8"/>
        <v>40</v>
      </c>
      <c r="S4" s="38">
        <f t="shared" si="9"/>
        <v>60</v>
      </c>
      <c r="T4" s="38">
        <f t="shared" si="9"/>
        <v>80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 t="s">
        <v>46</v>
      </c>
      <c r="C5" s="4">
        <v>3</v>
      </c>
      <c r="D5" s="6">
        <v>40</v>
      </c>
      <c r="E5" s="6">
        <v>60</v>
      </c>
      <c r="F5" s="5">
        <v>35</v>
      </c>
      <c r="G5" s="5">
        <v>50</v>
      </c>
      <c r="H5" s="6">
        <v>5</v>
      </c>
      <c r="I5" s="6">
        <v>10</v>
      </c>
      <c r="J5" s="14">
        <f t="shared" si="0"/>
        <v>1.05</v>
      </c>
      <c r="K5" s="14">
        <f t="shared" si="1"/>
        <v>1.5</v>
      </c>
      <c r="L5" s="42">
        <f t="shared" si="2"/>
        <v>75</v>
      </c>
      <c r="M5" s="38">
        <f t="shared" si="3"/>
        <v>30</v>
      </c>
      <c r="N5" s="38">
        <f t="shared" si="4"/>
        <v>45</v>
      </c>
      <c r="O5" s="38">
        <f t="shared" si="5"/>
        <v>26.25</v>
      </c>
      <c r="P5" s="38">
        <f t="shared" si="6"/>
        <v>37.5</v>
      </c>
      <c r="Q5" s="38">
        <f t="shared" si="7"/>
        <v>3.75</v>
      </c>
      <c r="R5" s="38">
        <f t="shared" si="8"/>
        <v>7.5</v>
      </c>
      <c r="S5" s="38">
        <f t="shared" si="9"/>
        <v>56.25</v>
      </c>
      <c r="T5" s="38">
        <f t="shared" si="9"/>
        <v>82.5</v>
      </c>
      <c r="U5" s="46"/>
      <c r="V5" s="46"/>
      <c r="W5" s="46"/>
      <c r="X5" s="46"/>
    </row>
    <row r="6" spans="1:24" ht="12.9" customHeight="1" x14ac:dyDescent="0.3">
      <c r="A6" s="3">
        <v>1</v>
      </c>
      <c r="B6" s="20" t="s">
        <v>47</v>
      </c>
      <c r="C6" s="4">
        <v>5</v>
      </c>
      <c r="D6" s="6">
        <v>20</v>
      </c>
      <c r="E6" s="6">
        <v>30</v>
      </c>
      <c r="F6" s="5">
        <v>30</v>
      </c>
      <c r="G6" s="5">
        <v>50</v>
      </c>
      <c r="H6" s="6">
        <v>30</v>
      </c>
      <c r="I6" s="6">
        <v>40</v>
      </c>
      <c r="J6" s="14">
        <f t="shared" si="0"/>
        <v>1.5</v>
      </c>
      <c r="K6" s="14">
        <f t="shared" si="1"/>
        <v>2.5</v>
      </c>
      <c r="L6" s="42">
        <f t="shared" si="2"/>
        <v>125</v>
      </c>
      <c r="M6" s="38">
        <f t="shared" si="3"/>
        <v>25</v>
      </c>
      <c r="N6" s="38">
        <f t="shared" si="4"/>
        <v>37.5</v>
      </c>
      <c r="O6" s="38">
        <f t="shared" si="5"/>
        <v>37.5</v>
      </c>
      <c r="P6" s="38">
        <f t="shared" si="6"/>
        <v>62.5</v>
      </c>
      <c r="Q6" s="38">
        <f t="shared" si="7"/>
        <v>37.5</v>
      </c>
      <c r="R6" s="38">
        <f t="shared" si="8"/>
        <v>50</v>
      </c>
      <c r="S6" s="38">
        <f t="shared" si="9"/>
        <v>62.5</v>
      </c>
      <c r="T6" s="38">
        <f t="shared" si="9"/>
        <v>100</v>
      </c>
      <c r="U6" s="46"/>
      <c r="V6" s="46"/>
      <c r="W6" s="46"/>
      <c r="X6" s="46"/>
    </row>
    <row r="7" spans="1:24" ht="27.6" x14ac:dyDescent="0.3">
      <c r="A7" s="3">
        <v>1</v>
      </c>
      <c r="B7" s="20" t="s">
        <v>48</v>
      </c>
      <c r="C7" s="4">
        <v>7</v>
      </c>
      <c r="D7" s="6">
        <v>10</v>
      </c>
      <c r="E7" s="6">
        <v>20</v>
      </c>
      <c r="F7" s="5">
        <v>50</v>
      </c>
      <c r="G7" s="5">
        <v>70</v>
      </c>
      <c r="H7" s="6">
        <v>20</v>
      </c>
      <c r="I7" s="6">
        <v>30</v>
      </c>
      <c r="J7" s="14">
        <f t="shared" si="0"/>
        <v>3.5</v>
      </c>
      <c r="K7" s="14">
        <f t="shared" si="1"/>
        <v>4.9000000000000004</v>
      </c>
      <c r="L7" s="42">
        <f t="shared" si="2"/>
        <v>175</v>
      </c>
      <c r="M7" s="38">
        <f t="shared" si="3"/>
        <v>17.5</v>
      </c>
      <c r="N7" s="38">
        <f t="shared" si="4"/>
        <v>35</v>
      </c>
      <c r="O7" s="38">
        <f t="shared" si="5"/>
        <v>87.5</v>
      </c>
      <c r="P7" s="38">
        <f t="shared" si="6"/>
        <v>122.5</v>
      </c>
      <c r="Q7" s="38">
        <f t="shared" si="7"/>
        <v>35</v>
      </c>
      <c r="R7" s="38">
        <f t="shared" si="8"/>
        <v>52.5</v>
      </c>
      <c r="S7" s="38">
        <f t="shared" si="9"/>
        <v>105</v>
      </c>
      <c r="T7" s="38">
        <f t="shared" si="9"/>
        <v>157.5</v>
      </c>
      <c r="U7" s="46"/>
      <c r="V7" s="46"/>
      <c r="W7" s="46"/>
      <c r="X7" s="46"/>
    </row>
    <row r="8" spans="1:24" ht="193.2" x14ac:dyDescent="0.3">
      <c r="A8" s="3">
        <v>1</v>
      </c>
      <c r="B8" s="25" t="s">
        <v>75</v>
      </c>
      <c r="C8" s="4">
        <v>6</v>
      </c>
      <c r="D8" s="6">
        <v>50</v>
      </c>
      <c r="E8" s="6">
        <v>70</v>
      </c>
      <c r="F8" s="5">
        <v>10</v>
      </c>
      <c r="G8" s="5">
        <v>20</v>
      </c>
      <c r="H8" s="6">
        <v>20</v>
      </c>
      <c r="I8" s="6">
        <v>30</v>
      </c>
      <c r="J8" s="14">
        <f t="shared" si="0"/>
        <v>0.6</v>
      </c>
      <c r="K8" s="14">
        <f t="shared" si="1"/>
        <v>1.2</v>
      </c>
      <c r="L8" s="42">
        <f t="shared" si="2"/>
        <v>150</v>
      </c>
      <c r="M8" s="38">
        <f t="shared" si="3"/>
        <v>75</v>
      </c>
      <c r="N8" s="38">
        <f t="shared" si="4"/>
        <v>105</v>
      </c>
      <c r="O8" s="38">
        <f t="shared" si="5"/>
        <v>15</v>
      </c>
      <c r="P8" s="38">
        <f t="shared" si="6"/>
        <v>30</v>
      </c>
      <c r="Q8" s="38">
        <f t="shared" si="7"/>
        <v>30</v>
      </c>
      <c r="R8" s="38">
        <f t="shared" si="8"/>
        <v>45</v>
      </c>
      <c r="S8" s="38">
        <f t="shared" si="9"/>
        <v>90</v>
      </c>
      <c r="T8" s="38">
        <f t="shared" si="9"/>
        <v>135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42">
        <f t="shared" si="2"/>
        <v>0</v>
      </c>
      <c r="M9" s="38">
        <f t="shared" si="3"/>
        <v>0</v>
      </c>
      <c r="N9" s="38">
        <f t="shared" si="4"/>
        <v>0</v>
      </c>
      <c r="O9" s="38">
        <f t="shared" si="5"/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9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35</v>
      </c>
      <c r="D17" s="29"/>
      <c r="E17" s="29"/>
      <c r="F17" s="29"/>
      <c r="G17" s="29"/>
      <c r="H17" s="29"/>
      <c r="I17" s="29"/>
      <c r="J17" s="35">
        <f>SUM(J2:J16)</f>
        <v>10.85</v>
      </c>
      <c r="K17" s="35">
        <f>SUM(K2:K16)</f>
        <v>16.7</v>
      </c>
      <c r="L17" s="43"/>
      <c r="M17" s="35">
        <f>SUM(M2:M16)</f>
        <v>227.5</v>
      </c>
      <c r="N17" s="35">
        <f t="shared" ref="N17:R17" si="10">SUM(N2:N16)</f>
        <v>337.5</v>
      </c>
      <c r="O17" s="35">
        <f t="shared" si="10"/>
        <v>271.25</v>
      </c>
      <c r="P17" s="35">
        <f t="shared" si="10"/>
        <v>417.5</v>
      </c>
      <c r="Q17" s="35">
        <f t="shared" si="10"/>
        <v>201.25</v>
      </c>
      <c r="R17" s="35">
        <f t="shared" si="10"/>
        <v>295</v>
      </c>
      <c r="S17" s="40">
        <f>SUM(S2:S16)</f>
        <v>498.75</v>
      </c>
      <c r="T17" s="40">
        <f>SUM(T2:T16)</f>
        <v>755</v>
      </c>
      <c r="U17" s="47">
        <v>490</v>
      </c>
      <c r="V17" s="45">
        <f>U17+S17</f>
        <v>988.75</v>
      </c>
      <c r="W17" s="45">
        <f>T17+U17</f>
        <v>1245</v>
      </c>
      <c r="X17" s="45">
        <v>1225</v>
      </c>
    </row>
    <row r="18" spans="1:24" x14ac:dyDescent="0.3">
      <c r="A18" s="1">
        <v>2</v>
      </c>
      <c r="B18" s="21" t="s">
        <v>49</v>
      </c>
      <c r="C18" s="38">
        <v>4</v>
      </c>
      <c r="D18" s="6">
        <v>30</v>
      </c>
      <c r="E18" s="6">
        <v>40</v>
      </c>
      <c r="F18" s="5">
        <v>30</v>
      </c>
      <c r="G18" s="5">
        <v>40</v>
      </c>
      <c r="H18" s="6">
        <v>20</v>
      </c>
      <c r="I18" s="6">
        <v>40</v>
      </c>
      <c r="J18" s="14">
        <f>(C18*F18)/100</f>
        <v>1.2</v>
      </c>
      <c r="K18" s="14">
        <f>C18*G18/100</f>
        <v>1.6</v>
      </c>
      <c r="L18" s="42">
        <f t="shared" ref="L18:L75" si="11">C18*25</f>
        <v>100</v>
      </c>
      <c r="M18" s="38">
        <f t="shared" ref="M18:M32" si="12">C18*25*D18/100</f>
        <v>30</v>
      </c>
      <c r="N18" s="38">
        <f t="shared" si="4"/>
        <v>40</v>
      </c>
      <c r="O18" s="38">
        <f t="shared" si="5"/>
        <v>30</v>
      </c>
      <c r="P18" s="38">
        <f t="shared" si="6"/>
        <v>40</v>
      </c>
      <c r="Q18" s="38">
        <f t="shared" si="7"/>
        <v>20</v>
      </c>
      <c r="R18" s="38">
        <f t="shared" si="8"/>
        <v>40</v>
      </c>
      <c r="S18" s="38">
        <f t="shared" si="9"/>
        <v>60</v>
      </c>
      <c r="T18" s="38">
        <f t="shared" si="9"/>
        <v>80</v>
      </c>
      <c r="U18" s="46"/>
      <c r="V18" s="46"/>
      <c r="W18" s="46"/>
      <c r="X18" s="46"/>
    </row>
    <row r="19" spans="1:24" x14ac:dyDescent="0.3">
      <c r="A19" s="1">
        <v>2</v>
      </c>
      <c r="B19" s="21" t="s">
        <v>50</v>
      </c>
      <c r="C19" s="38">
        <v>5</v>
      </c>
      <c r="D19" s="6">
        <v>10</v>
      </c>
      <c r="E19" s="6">
        <v>20</v>
      </c>
      <c r="F19" s="5">
        <v>40</v>
      </c>
      <c r="G19" s="5">
        <v>50</v>
      </c>
      <c r="H19" s="6">
        <v>30</v>
      </c>
      <c r="I19" s="6">
        <v>50</v>
      </c>
      <c r="J19" s="14">
        <f t="shared" ref="J19:J32" si="13">(C19*F19)/100</f>
        <v>2</v>
      </c>
      <c r="K19" s="14">
        <f t="shared" ref="K19:K32" si="14">C19*G19/100</f>
        <v>2.5</v>
      </c>
      <c r="L19" s="42">
        <f t="shared" si="11"/>
        <v>125</v>
      </c>
      <c r="M19" s="38">
        <f t="shared" si="12"/>
        <v>12.5</v>
      </c>
      <c r="N19" s="38">
        <f t="shared" si="4"/>
        <v>25</v>
      </c>
      <c r="O19" s="38">
        <f t="shared" si="5"/>
        <v>50</v>
      </c>
      <c r="P19" s="38">
        <f t="shared" si="6"/>
        <v>62.5</v>
      </c>
      <c r="Q19" s="38">
        <f t="shared" si="7"/>
        <v>37.5</v>
      </c>
      <c r="R19" s="38">
        <f t="shared" si="8"/>
        <v>62.5</v>
      </c>
      <c r="S19" s="38">
        <f t="shared" ref="S19:T48" si="15">M19+O19</f>
        <v>62.5</v>
      </c>
      <c r="T19" s="38">
        <f t="shared" si="15"/>
        <v>87.5</v>
      </c>
    </row>
    <row r="20" spans="1:24" x14ac:dyDescent="0.3">
      <c r="A20" s="1">
        <v>2</v>
      </c>
      <c r="B20" s="21" t="s">
        <v>51</v>
      </c>
      <c r="C20" s="38">
        <v>6</v>
      </c>
      <c r="D20" s="6">
        <v>20</v>
      </c>
      <c r="E20" s="6">
        <v>30</v>
      </c>
      <c r="F20" s="5">
        <v>40</v>
      </c>
      <c r="G20" s="5">
        <v>50</v>
      </c>
      <c r="H20" s="6">
        <v>20</v>
      </c>
      <c r="I20" s="6">
        <v>40</v>
      </c>
      <c r="J20" s="14">
        <f t="shared" si="13"/>
        <v>2.4</v>
      </c>
      <c r="K20" s="14">
        <f t="shared" si="14"/>
        <v>3</v>
      </c>
      <c r="L20" s="42">
        <f t="shared" si="11"/>
        <v>150</v>
      </c>
      <c r="M20" s="38">
        <f t="shared" si="12"/>
        <v>30</v>
      </c>
      <c r="N20" s="38">
        <f t="shared" si="4"/>
        <v>45</v>
      </c>
      <c r="O20" s="38">
        <f t="shared" si="5"/>
        <v>60</v>
      </c>
      <c r="P20" s="38">
        <f t="shared" si="6"/>
        <v>75</v>
      </c>
      <c r="Q20" s="38">
        <f t="shared" si="7"/>
        <v>30</v>
      </c>
      <c r="R20" s="38">
        <f t="shared" si="8"/>
        <v>60</v>
      </c>
      <c r="S20" s="38">
        <f t="shared" si="15"/>
        <v>90</v>
      </c>
      <c r="T20" s="38">
        <f t="shared" si="15"/>
        <v>120</v>
      </c>
    </row>
    <row r="21" spans="1:24" x14ac:dyDescent="0.3">
      <c r="A21" s="1">
        <v>2</v>
      </c>
      <c r="B21" s="21" t="s">
        <v>52</v>
      </c>
      <c r="C21" s="38">
        <v>4</v>
      </c>
      <c r="D21" s="6">
        <v>40</v>
      </c>
      <c r="E21" s="6">
        <v>50</v>
      </c>
      <c r="F21" s="5">
        <v>10</v>
      </c>
      <c r="G21" s="5">
        <v>20</v>
      </c>
      <c r="H21" s="6">
        <v>30</v>
      </c>
      <c r="I21" s="6">
        <v>50</v>
      </c>
      <c r="J21" s="14">
        <f t="shared" si="13"/>
        <v>0.4</v>
      </c>
      <c r="K21" s="14">
        <f t="shared" si="14"/>
        <v>0.8</v>
      </c>
      <c r="L21" s="42">
        <f t="shared" si="11"/>
        <v>100</v>
      </c>
      <c r="M21" s="38">
        <f t="shared" si="12"/>
        <v>40</v>
      </c>
      <c r="N21" s="38">
        <f t="shared" si="4"/>
        <v>50</v>
      </c>
      <c r="O21" s="38">
        <f t="shared" si="5"/>
        <v>10</v>
      </c>
      <c r="P21" s="38">
        <f t="shared" si="6"/>
        <v>20</v>
      </c>
      <c r="Q21" s="38">
        <f t="shared" si="7"/>
        <v>30</v>
      </c>
      <c r="R21" s="38">
        <f t="shared" si="8"/>
        <v>50</v>
      </c>
      <c r="S21" s="38">
        <f t="shared" si="15"/>
        <v>50</v>
      </c>
      <c r="T21" s="38">
        <f t="shared" si="15"/>
        <v>70</v>
      </c>
    </row>
    <row r="22" spans="1:24" x14ac:dyDescent="0.3">
      <c r="A22" s="1">
        <v>2</v>
      </c>
      <c r="B22" s="21" t="s">
        <v>53</v>
      </c>
      <c r="C22" s="38">
        <v>4</v>
      </c>
      <c r="D22" s="6">
        <v>30</v>
      </c>
      <c r="E22" s="6">
        <v>50</v>
      </c>
      <c r="F22" s="5">
        <v>25</v>
      </c>
      <c r="G22" s="5">
        <v>40</v>
      </c>
      <c r="H22" s="6">
        <v>25</v>
      </c>
      <c r="I22" s="6">
        <v>30</v>
      </c>
      <c r="J22" s="14">
        <f t="shared" si="13"/>
        <v>1</v>
      </c>
      <c r="K22" s="14">
        <f t="shared" si="14"/>
        <v>1.6</v>
      </c>
      <c r="L22" s="42">
        <f t="shared" si="11"/>
        <v>100</v>
      </c>
      <c r="M22" s="38">
        <f t="shared" si="12"/>
        <v>30</v>
      </c>
      <c r="N22" s="38">
        <f t="shared" si="4"/>
        <v>50</v>
      </c>
      <c r="O22" s="38">
        <f t="shared" si="5"/>
        <v>25</v>
      </c>
      <c r="P22" s="38">
        <f t="shared" si="6"/>
        <v>40</v>
      </c>
      <c r="Q22" s="38">
        <f t="shared" si="7"/>
        <v>25</v>
      </c>
      <c r="R22" s="38">
        <f t="shared" si="8"/>
        <v>30</v>
      </c>
      <c r="S22" s="38">
        <f t="shared" si="15"/>
        <v>55</v>
      </c>
      <c r="T22" s="38">
        <f t="shared" si="15"/>
        <v>90</v>
      </c>
    </row>
    <row r="23" spans="1:24" x14ac:dyDescent="0.3">
      <c r="A23" s="1">
        <v>2</v>
      </c>
      <c r="B23" s="21" t="s">
        <v>54</v>
      </c>
      <c r="C23" s="38">
        <v>5</v>
      </c>
      <c r="D23" s="6">
        <v>10</v>
      </c>
      <c r="E23" s="6">
        <v>20</v>
      </c>
      <c r="F23" s="5">
        <v>40</v>
      </c>
      <c r="G23" s="5">
        <v>55</v>
      </c>
      <c r="H23" s="6">
        <v>30</v>
      </c>
      <c r="I23" s="6">
        <v>45</v>
      </c>
      <c r="J23" s="14">
        <f t="shared" si="13"/>
        <v>2</v>
      </c>
      <c r="K23" s="14">
        <f t="shared" si="14"/>
        <v>2.75</v>
      </c>
      <c r="L23" s="42">
        <f t="shared" si="11"/>
        <v>125</v>
      </c>
      <c r="M23" s="38">
        <f t="shared" si="12"/>
        <v>12.5</v>
      </c>
      <c r="N23" s="38">
        <f t="shared" si="4"/>
        <v>25</v>
      </c>
      <c r="O23" s="38">
        <f t="shared" si="5"/>
        <v>50</v>
      </c>
      <c r="P23" s="38">
        <f t="shared" si="6"/>
        <v>68.75</v>
      </c>
      <c r="Q23" s="38">
        <f t="shared" si="7"/>
        <v>37.5</v>
      </c>
      <c r="R23" s="38">
        <f t="shared" si="8"/>
        <v>56.25</v>
      </c>
      <c r="S23" s="38">
        <f t="shared" si="15"/>
        <v>62.5</v>
      </c>
      <c r="T23" s="38">
        <f t="shared" si="15"/>
        <v>93.75</v>
      </c>
    </row>
    <row r="24" spans="1:24" x14ac:dyDescent="0.3">
      <c r="A24" s="1">
        <v>2</v>
      </c>
      <c r="B24" s="21" t="s">
        <v>55</v>
      </c>
      <c r="C24" s="38">
        <v>4</v>
      </c>
      <c r="D24" s="6">
        <v>30</v>
      </c>
      <c r="E24" s="6">
        <v>50</v>
      </c>
      <c r="F24" s="5">
        <v>20</v>
      </c>
      <c r="G24" s="5">
        <v>30</v>
      </c>
      <c r="H24" s="6">
        <v>30</v>
      </c>
      <c r="I24" s="6">
        <v>40</v>
      </c>
      <c r="J24" s="14">
        <f t="shared" si="13"/>
        <v>0.8</v>
      </c>
      <c r="K24" s="14">
        <f t="shared" si="14"/>
        <v>1.2</v>
      </c>
      <c r="L24" s="42">
        <f t="shared" si="11"/>
        <v>100</v>
      </c>
      <c r="M24" s="38">
        <f t="shared" si="12"/>
        <v>30</v>
      </c>
      <c r="N24" s="38">
        <f t="shared" si="4"/>
        <v>50</v>
      </c>
      <c r="O24" s="38">
        <f t="shared" si="5"/>
        <v>20</v>
      </c>
      <c r="P24" s="38">
        <f t="shared" si="6"/>
        <v>30</v>
      </c>
      <c r="Q24" s="38">
        <f t="shared" si="7"/>
        <v>30</v>
      </c>
      <c r="R24" s="38">
        <f t="shared" si="8"/>
        <v>40</v>
      </c>
      <c r="S24" s="38">
        <f t="shared" si="15"/>
        <v>50</v>
      </c>
      <c r="T24" s="38">
        <f t="shared" si="15"/>
        <v>80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42">
        <f t="shared" si="11"/>
        <v>0</v>
      </c>
      <c r="M25" s="38">
        <f t="shared" si="12"/>
        <v>0</v>
      </c>
      <c r="N25" s="38">
        <f t="shared" si="4"/>
        <v>0</v>
      </c>
      <c r="O25" s="38">
        <f t="shared" si="5"/>
        <v>0</v>
      </c>
      <c r="P25" s="38">
        <f t="shared" si="6"/>
        <v>0</v>
      </c>
      <c r="Q25" s="38">
        <f t="shared" si="7"/>
        <v>0</v>
      </c>
      <c r="R25" s="38">
        <f t="shared" si="8"/>
        <v>0</v>
      </c>
      <c r="S25" s="38">
        <f t="shared" si="15"/>
        <v>0</v>
      </c>
      <c r="T25" s="38">
        <f t="shared" si="15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42">
        <f t="shared" si="11"/>
        <v>0</v>
      </c>
      <c r="M32" s="38">
        <f t="shared" si="12"/>
        <v>0</v>
      </c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  <c r="R32" s="38">
        <f t="shared" si="8"/>
        <v>0</v>
      </c>
      <c r="S32" s="38">
        <f t="shared" si="15"/>
        <v>0</v>
      </c>
      <c r="T32" s="38">
        <f t="shared" si="15"/>
        <v>0</v>
      </c>
    </row>
    <row r="33" spans="1:24" s="32" customFormat="1" x14ac:dyDescent="0.3">
      <c r="A33" s="33" t="s">
        <v>33</v>
      </c>
      <c r="B33" s="28"/>
      <c r="C33" s="35">
        <f>SUM(C18:C32)</f>
        <v>32</v>
      </c>
      <c r="D33" s="29"/>
      <c r="E33" s="29"/>
      <c r="F33" s="29"/>
      <c r="G33" s="29"/>
      <c r="H33" s="29"/>
      <c r="I33" s="29"/>
      <c r="J33" s="34">
        <f>SUM(J18:J32)</f>
        <v>9.8000000000000007</v>
      </c>
      <c r="K33" s="34">
        <f>SUM(K18:K32)</f>
        <v>13.45</v>
      </c>
      <c r="L33" s="43"/>
      <c r="M33" s="35">
        <f t="shared" ref="M33:T33" si="16">SUM(M18:M32)</f>
        <v>185</v>
      </c>
      <c r="N33" s="35">
        <f t="shared" si="16"/>
        <v>285</v>
      </c>
      <c r="O33" s="35">
        <f t="shared" si="16"/>
        <v>245</v>
      </c>
      <c r="P33" s="35">
        <f t="shared" si="16"/>
        <v>336.25</v>
      </c>
      <c r="Q33" s="35">
        <f t="shared" si="16"/>
        <v>210</v>
      </c>
      <c r="R33" s="35">
        <f t="shared" si="16"/>
        <v>338.75</v>
      </c>
      <c r="S33" s="40">
        <f t="shared" si="16"/>
        <v>430</v>
      </c>
      <c r="T33" s="40">
        <f t="shared" si="16"/>
        <v>621.25</v>
      </c>
      <c r="U33" s="30">
        <v>490</v>
      </c>
      <c r="V33" s="45">
        <f>U33+S33</f>
        <v>920</v>
      </c>
      <c r="W33" s="45">
        <f>T33+U33</f>
        <v>1111.25</v>
      </c>
      <c r="X33" s="31">
        <v>1225</v>
      </c>
    </row>
    <row r="34" spans="1:24" x14ac:dyDescent="0.3">
      <c r="A34" s="1">
        <v>3</v>
      </c>
      <c r="B34" s="21" t="s">
        <v>56</v>
      </c>
      <c r="C34" s="38">
        <v>4</v>
      </c>
      <c r="D34" s="6">
        <v>60</v>
      </c>
      <c r="E34" s="6">
        <v>70</v>
      </c>
      <c r="F34" s="5">
        <v>10</v>
      </c>
      <c r="G34" s="5">
        <v>20</v>
      </c>
      <c r="H34" s="6">
        <v>10</v>
      </c>
      <c r="I34" s="6">
        <v>30</v>
      </c>
      <c r="J34" s="13">
        <f t="shared" ref="J34:K50" si="17">(C34*F34)/100</f>
        <v>0.4</v>
      </c>
      <c r="K34" s="13">
        <f t="shared" ref="K34:K48" si="18">C34*G34/100</f>
        <v>0.8</v>
      </c>
      <c r="L34" s="42">
        <f t="shared" si="11"/>
        <v>100</v>
      </c>
      <c r="M34" s="38">
        <f t="shared" ref="M34:M48" si="19">C34*25*D34/100</f>
        <v>60</v>
      </c>
      <c r="N34" s="38">
        <f t="shared" si="4"/>
        <v>70</v>
      </c>
      <c r="O34" s="38">
        <f t="shared" si="5"/>
        <v>10</v>
      </c>
      <c r="P34" s="38">
        <f t="shared" si="6"/>
        <v>20</v>
      </c>
      <c r="Q34" s="38">
        <f t="shared" ref="Q34:Q48" si="20">C34*25*H34/100</f>
        <v>10</v>
      </c>
      <c r="R34" s="38">
        <f t="shared" si="8"/>
        <v>30</v>
      </c>
      <c r="S34" s="38">
        <f t="shared" si="15"/>
        <v>70</v>
      </c>
      <c r="T34" s="38">
        <f t="shared" si="15"/>
        <v>90</v>
      </c>
      <c r="U34" s="10"/>
    </row>
    <row r="35" spans="1:24" x14ac:dyDescent="0.3">
      <c r="A35" s="1">
        <v>3</v>
      </c>
      <c r="B35" s="21" t="s">
        <v>57</v>
      </c>
      <c r="C35" s="38">
        <v>4</v>
      </c>
      <c r="D35" s="6">
        <v>30</v>
      </c>
      <c r="E35" s="6">
        <v>50</v>
      </c>
      <c r="F35" s="5">
        <v>20</v>
      </c>
      <c r="G35" s="5">
        <v>30</v>
      </c>
      <c r="H35" s="6">
        <v>30</v>
      </c>
      <c r="I35" s="6">
        <v>40</v>
      </c>
      <c r="J35" s="13">
        <f t="shared" si="17"/>
        <v>0.8</v>
      </c>
      <c r="K35" s="13">
        <f t="shared" si="18"/>
        <v>1.2</v>
      </c>
      <c r="L35" s="42">
        <f t="shared" si="11"/>
        <v>100</v>
      </c>
      <c r="M35" s="38">
        <f t="shared" si="19"/>
        <v>30</v>
      </c>
      <c r="N35" s="38">
        <f t="shared" si="4"/>
        <v>50</v>
      </c>
      <c r="O35" s="38">
        <f t="shared" si="5"/>
        <v>20</v>
      </c>
      <c r="P35" s="38">
        <f t="shared" si="6"/>
        <v>30</v>
      </c>
      <c r="Q35" s="38">
        <f t="shared" si="20"/>
        <v>30</v>
      </c>
      <c r="R35" s="38">
        <f t="shared" si="8"/>
        <v>40</v>
      </c>
      <c r="S35" s="38">
        <f t="shared" si="15"/>
        <v>50</v>
      </c>
      <c r="T35" s="38">
        <f t="shared" si="15"/>
        <v>80</v>
      </c>
      <c r="U35" s="10"/>
    </row>
    <row r="36" spans="1:24" ht="27.6" x14ac:dyDescent="0.3">
      <c r="A36" s="1">
        <v>3</v>
      </c>
      <c r="B36" s="21" t="s">
        <v>58</v>
      </c>
      <c r="C36" s="38">
        <v>4</v>
      </c>
      <c r="D36" s="6">
        <v>10</v>
      </c>
      <c r="E36" s="6">
        <v>20</v>
      </c>
      <c r="F36" s="5">
        <v>40</v>
      </c>
      <c r="G36" s="5">
        <v>60</v>
      </c>
      <c r="H36" s="6">
        <v>30</v>
      </c>
      <c r="I36" s="6">
        <v>40</v>
      </c>
      <c r="J36" s="13">
        <f t="shared" si="17"/>
        <v>1.6</v>
      </c>
      <c r="K36" s="13">
        <f t="shared" si="18"/>
        <v>2.4</v>
      </c>
      <c r="L36" s="42">
        <f t="shared" si="11"/>
        <v>100</v>
      </c>
      <c r="M36" s="38">
        <f t="shared" si="19"/>
        <v>10</v>
      </c>
      <c r="N36" s="38">
        <f t="shared" si="4"/>
        <v>20</v>
      </c>
      <c r="O36" s="38">
        <f t="shared" si="5"/>
        <v>40</v>
      </c>
      <c r="P36" s="38">
        <f t="shared" si="6"/>
        <v>60</v>
      </c>
      <c r="Q36" s="38">
        <f t="shared" si="20"/>
        <v>30</v>
      </c>
      <c r="R36" s="38">
        <f t="shared" si="8"/>
        <v>40</v>
      </c>
      <c r="S36" s="38">
        <f t="shared" si="15"/>
        <v>50</v>
      </c>
      <c r="T36" s="38">
        <f t="shared" si="15"/>
        <v>80</v>
      </c>
      <c r="U36" s="10"/>
    </row>
    <row r="37" spans="1:24" ht="27.6" x14ac:dyDescent="0.3">
      <c r="A37" s="1">
        <v>3</v>
      </c>
      <c r="B37" s="21" t="s">
        <v>59</v>
      </c>
      <c r="C37" s="38">
        <v>6</v>
      </c>
      <c r="D37" s="6">
        <v>10</v>
      </c>
      <c r="E37" s="6">
        <v>30</v>
      </c>
      <c r="F37" s="5">
        <v>40</v>
      </c>
      <c r="G37" s="5">
        <v>50</v>
      </c>
      <c r="H37" s="6">
        <v>30</v>
      </c>
      <c r="I37" s="6">
        <v>40</v>
      </c>
      <c r="J37" s="13">
        <f t="shared" si="17"/>
        <v>2.4</v>
      </c>
      <c r="K37" s="13">
        <f t="shared" si="18"/>
        <v>3</v>
      </c>
      <c r="L37" s="42">
        <f t="shared" si="11"/>
        <v>150</v>
      </c>
      <c r="M37" s="38">
        <f t="shared" si="19"/>
        <v>15</v>
      </c>
      <c r="N37" s="38">
        <f t="shared" si="4"/>
        <v>45</v>
      </c>
      <c r="O37" s="38">
        <f t="shared" si="5"/>
        <v>60</v>
      </c>
      <c r="P37" s="38">
        <f t="shared" si="6"/>
        <v>75</v>
      </c>
      <c r="Q37" s="38">
        <f t="shared" si="20"/>
        <v>45</v>
      </c>
      <c r="R37" s="38">
        <f t="shared" si="8"/>
        <v>60</v>
      </c>
      <c r="S37" s="38">
        <f t="shared" si="15"/>
        <v>75</v>
      </c>
      <c r="T37" s="38">
        <f t="shared" si="15"/>
        <v>120</v>
      </c>
      <c r="U37" s="10"/>
    </row>
    <row r="38" spans="1:24" ht="27.6" x14ac:dyDescent="0.3">
      <c r="A38" s="1">
        <v>3</v>
      </c>
      <c r="B38" s="21" t="s">
        <v>60</v>
      </c>
      <c r="C38" s="38">
        <v>4</v>
      </c>
      <c r="D38" s="6">
        <v>30</v>
      </c>
      <c r="E38" s="6">
        <v>50</v>
      </c>
      <c r="F38" s="5">
        <v>30</v>
      </c>
      <c r="G38" s="5">
        <v>40</v>
      </c>
      <c r="H38" s="6">
        <v>20</v>
      </c>
      <c r="I38" s="6">
        <v>30</v>
      </c>
      <c r="J38" s="13">
        <f t="shared" si="17"/>
        <v>1.2</v>
      </c>
      <c r="K38" s="13">
        <f t="shared" si="18"/>
        <v>1.6</v>
      </c>
      <c r="L38" s="42">
        <f t="shared" si="11"/>
        <v>100</v>
      </c>
      <c r="M38" s="38">
        <f t="shared" si="19"/>
        <v>30</v>
      </c>
      <c r="N38" s="38">
        <f t="shared" si="4"/>
        <v>50</v>
      </c>
      <c r="O38" s="38">
        <f t="shared" si="5"/>
        <v>30</v>
      </c>
      <c r="P38" s="38">
        <f t="shared" si="6"/>
        <v>40</v>
      </c>
      <c r="Q38" s="38">
        <f t="shared" si="20"/>
        <v>20</v>
      </c>
      <c r="R38" s="38">
        <f t="shared" si="8"/>
        <v>30</v>
      </c>
      <c r="S38" s="38">
        <f t="shared" si="15"/>
        <v>60</v>
      </c>
      <c r="T38" s="38">
        <f t="shared" si="15"/>
        <v>90</v>
      </c>
      <c r="U38" s="10"/>
    </row>
    <row r="39" spans="1:24" x14ac:dyDescent="0.3">
      <c r="A39" s="1">
        <v>3</v>
      </c>
      <c r="B39" s="22" t="s">
        <v>61</v>
      </c>
      <c r="C39" s="38">
        <v>4</v>
      </c>
      <c r="D39" s="6">
        <v>30</v>
      </c>
      <c r="E39" s="6">
        <v>40</v>
      </c>
      <c r="F39" s="5">
        <v>30</v>
      </c>
      <c r="G39" s="5">
        <v>40</v>
      </c>
      <c r="H39" s="6">
        <v>20</v>
      </c>
      <c r="I39" s="6">
        <v>40</v>
      </c>
      <c r="J39" s="13">
        <f t="shared" si="17"/>
        <v>1.2</v>
      </c>
      <c r="K39" s="13">
        <f t="shared" si="18"/>
        <v>1.6</v>
      </c>
      <c r="L39" s="42">
        <f t="shared" si="11"/>
        <v>100</v>
      </c>
      <c r="M39" s="38">
        <f t="shared" si="19"/>
        <v>30</v>
      </c>
      <c r="N39" s="38">
        <f t="shared" si="4"/>
        <v>40</v>
      </c>
      <c r="O39" s="38">
        <f t="shared" si="5"/>
        <v>30</v>
      </c>
      <c r="P39" s="38">
        <f t="shared" si="6"/>
        <v>40</v>
      </c>
      <c r="Q39" s="38">
        <f t="shared" si="20"/>
        <v>20</v>
      </c>
      <c r="R39" s="38">
        <f t="shared" si="8"/>
        <v>40</v>
      </c>
      <c r="S39" s="38">
        <f t="shared" si="15"/>
        <v>60</v>
      </c>
      <c r="T39" s="38">
        <f t="shared" si="15"/>
        <v>80</v>
      </c>
      <c r="U39" s="10"/>
    </row>
    <row r="40" spans="1:24" x14ac:dyDescent="0.3">
      <c r="A40" s="1">
        <v>3</v>
      </c>
      <c r="B40" s="21" t="s">
        <v>62</v>
      </c>
      <c r="C40" s="38">
        <v>4</v>
      </c>
      <c r="D40" s="6">
        <v>10</v>
      </c>
      <c r="E40" s="6">
        <v>20</v>
      </c>
      <c r="F40" s="5">
        <v>60</v>
      </c>
      <c r="G40" s="5">
        <v>70</v>
      </c>
      <c r="H40" s="6">
        <v>10</v>
      </c>
      <c r="I40" s="6">
        <v>30</v>
      </c>
      <c r="J40" s="13">
        <f t="shared" si="17"/>
        <v>2.4</v>
      </c>
      <c r="K40" s="13">
        <f t="shared" si="18"/>
        <v>2.8</v>
      </c>
      <c r="L40" s="42">
        <f t="shared" si="11"/>
        <v>100</v>
      </c>
      <c r="M40" s="38">
        <f t="shared" si="19"/>
        <v>10</v>
      </c>
      <c r="N40" s="38">
        <f t="shared" si="4"/>
        <v>20</v>
      </c>
      <c r="O40" s="38">
        <f t="shared" si="5"/>
        <v>60</v>
      </c>
      <c r="P40" s="38">
        <f t="shared" si="6"/>
        <v>70</v>
      </c>
      <c r="Q40" s="38">
        <f t="shared" si="20"/>
        <v>10</v>
      </c>
      <c r="R40" s="38">
        <f t="shared" si="8"/>
        <v>30</v>
      </c>
      <c r="S40" s="38">
        <f t="shared" si="15"/>
        <v>70</v>
      </c>
      <c r="T40" s="38">
        <f t="shared" si="15"/>
        <v>90</v>
      </c>
      <c r="U40" s="10"/>
    </row>
    <row r="41" spans="1:24" x14ac:dyDescent="0.3">
      <c r="A41" s="1">
        <v>3</v>
      </c>
      <c r="B41" s="22" t="s">
        <v>63</v>
      </c>
      <c r="C41" s="38">
        <v>2</v>
      </c>
      <c r="D41" s="6">
        <v>5</v>
      </c>
      <c r="E41" s="6">
        <v>10</v>
      </c>
      <c r="F41" s="5">
        <v>60</v>
      </c>
      <c r="G41" s="5">
        <v>80</v>
      </c>
      <c r="H41" s="6">
        <v>15</v>
      </c>
      <c r="I41" s="6">
        <v>30</v>
      </c>
      <c r="J41" s="13">
        <f t="shared" si="17"/>
        <v>1.2</v>
      </c>
      <c r="K41" s="13">
        <f t="shared" si="18"/>
        <v>1.6</v>
      </c>
      <c r="L41" s="42">
        <f t="shared" si="11"/>
        <v>50</v>
      </c>
      <c r="M41" s="38">
        <f t="shared" si="19"/>
        <v>2.5</v>
      </c>
      <c r="N41" s="38">
        <f t="shared" si="4"/>
        <v>5</v>
      </c>
      <c r="O41" s="38">
        <f t="shared" si="5"/>
        <v>30</v>
      </c>
      <c r="P41" s="38">
        <f t="shared" si="6"/>
        <v>40</v>
      </c>
      <c r="Q41" s="38">
        <f t="shared" si="20"/>
        <v>7.5</v>
      </c>
      <c r="R41" s="38">
        <f t="shared" si="8"/>
        <v>15</v>
      </c>
      <c r="S41" s="38">
        <f t="shared" si="15"/>
        <v>32.5</v>
      </c>
      <c r="T41" s="38">
        <f t="shared" si="15"/>
        <v>45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42">
        <f t="shared" si="11"/>
        <v>0</v>
      </c>
      <c r="M42" s="38">
        <f t="shared" si="19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20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42">
        <f t="shared" si="11"/>
        <v>0</v>
      </c>
      <c r="M43" s="38">
        <f t="shared" si="19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20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42">
        <f t="shared" si="11"/>
        <v>0</v>
      </c>
      <c r="M44" s="38">
        <f t="shared" si="19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20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42">
        <f t="shared" si="11"/>
        <v>0</v>
      </c>
      <c r="M45" s="38">
        <f t="shared" si="19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20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42">
        <f t="shared" si="11"/>
        <v>0</v>
      </c>
      <c r="M46" s="38">
        <f t="shared" si="19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20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42">
        <f t="shared" si="11"/>
        <v>0</v>
      </c>
      <c r="M47" s="38">
        <f t="shared" si="19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20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42">
        <f t="shared" si="11"/>
        <v>0</v>
      </c>
      <c r="M48" s="38">
        <f t="shared" si="19"/>
        <v>0</v>
      </c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20"/>
        <v>0</v>
      </c>
      <c r="R48" s="38">
        <f t="shared" si="8"/>
        <v>0</v>
      </c>
      <c r="S48" s="38">
        <f t="shared" si="15"/>
        <v>0</v>
      </c>
      <c r="T48" s="38">
        <f t="shared" si="15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32</v>
      </c>
      <c r="D49" s="29"/>
      <c r="E49" s="29"/>
      <c r="F49" s="29"/>
      <c r="G49" s="29"/>
      <c r="H49" s="29"/>
      <c r="I49" s="29"/>
      <c r="J49" s="35">
        <f>SUM(J39:J48)</f>
        <v>4.8</v>
      </c>
      <c r="K49" s="35">
        <f>SUM(K39:K48)</f>
        <v>6</v>
      </c>
      <c r="L49" s="43"/>
      <c r="M49" s="35">
        <f t="shared" ref="M49:T49" si="21">SUM(M34:M48)</f>
        <v>187.5</v>
      </c>
      <c r="N49" s="35">
        <f t="shared" si="21"/>
        <v>300</v>
      </c>
      <c r="O49" s="35">
        <f t="shared" si="21"/>
        <v>280</v>
      </c>
      <c r="P49" s="35">
        <f t="shared" si="21"/>
        <v>375</v>
      </c>
      <c r="Q49" s="35">
        <f t="shared" si="21"/>
        <v>172.5</v>
      </c>
      <c r="R49" s="35">
        <f t="shared" si="21"/>
        <v>285</v>
      </c>
      <c r="S49" s="40">
        <f t="shared" si="21"/>
        <v>467.5</v>
      </c>
      <c r="T49" s="40">
        <f t="shared" si="21"/>
        <v>675</v>
      </c>
      <c r="U49" s="31">
        <v>455</v>
      </c>
      <c r="V49" s="45">
        <f>S49+U49</f>
        <v>922.5</v>
      </c>
      <c r="W49" s="45">
        <f>T49+U49</f>
        <v>1130</v>
      </c>
      <c r="X49" s="31">
        <v>1225</v>
      </c>
    </row>
    <row r="50" spans="1:24" x14ac:dyDescent="0.3">
      <c r="A50" s="1">
        <v>4</v>
      </c>
      <c r="B50" s="20" t="s">
        <v>64</v>
      </c>
      <c r="C50" s="38">
        <v>5</v>
      </c>
      <c r="D50" s="6">
        <v>25</v>
      </c>
      <c r="E50" s="6">
        <v>35</v>
      </c>
      <c r="F50" s="5">
        <v>45</v>
      </c>
      <c r="G50" s="5">
        <v>55</v>
      </c>
      <c r="H50" s="6">
        <v>10</v>
      </c>
      <c r="I50" s="6">
        <v>30</v>
      </c>
      <c r="J50" s="53">
        <f t="shared" si="17"/>
        <v>2.25</v>
      </c>
      <c r="K50" s="53">
        <f t="shared" si="17"/>
        <v>13.75</v>
      </c>
      <c r="L50" s="42">
        <f t="shared" ref="L50:L64" si="22">C50*25</f>
        <v>125</v>
      </c>
      <c r="M50" s="38">
        <f t="shared" ref="M50" si="23">C50*25*D50/100</f>
        <v>31.25</v>
      </c>
      <c r="N50" s="38">
        <f t="shared" ref="N50" si="24">C50*25*E50/100</f>
        <v>43.75</v>
      </c>
      <c r="O50" s="38">
        <f t="shared" ref="O50" si="25">C50*25*F50/100</f>
        <v>56.25</v>
      </c>
      <c r="P50" s="38">
        <f t="shared" ref="P50" si="26">C50*25*G50/100</f>
        <v>68.75</v>
      </c>
      <c r="Q50" s="38">
        <f t="shared" ref="Q50" si="27">C50*25*H50/100</f>
        <v>12.5</v>
      </c>
      <c r="R50" s="38">
        <f t="shared" ref="R50" si="28">C50*25*I50/100</f>
        <v>37.5</v>
      </c>
      <c r="S50" s="51">
        <f t="shared" ref="S50" si="29">M50+O50</f>
        <v>87.5</v>
      </c>
      <c r="T50" s="51">
        <f t="shared" ref="T50" si="30">N50+P50</f>
        <v>112.5</v>
      </c>
      <c r="U50" s="49"/>
      <c r="V50" s="49"/>
      <c r="W50" s="49"/>
      <c r="X50" s="49"/>
    </row>
    <row r="51" spans="1:24" x14ac:dyDescent="0.3">
      <c r="A51" s="1">
        <v>4</v>
      </c>
      <c r="B51" s="20" t="s">
        <v>65</v>
      </c>
      <c r="C51" s="38">
        <v>4</v>
      </c>
      <c r="D51" s="6">
        <v>40</v>
      </c>
      <c r="E51" s="6">
        <v>50</v>
      </c>
      <c r="F51" s="5">
        <v>20</v>
      </c>
      <c r="G51" s="5">
        <v>30</v>
      </c>
      <c r="H51" s="6">
        <v>20</v>
      </c>
      <c r="I51" s="6">
        <v>40</v>
      </c>
      <c r="J51" s="53">
        <f t="shared" ref="J51:J64" si="31">(C51*F51)/100</f>
        <v>0.8</v>
      </c>
      <c r="K51" s="53">
        <f t="shared" ref="K51:K64" si="32">(D51*G51)/100</f>
        <v>12</v>
      </c>
      <c r="L51" s="42">
        <f t="shared" si="22"/>
        <v>100</v>
      </c>
      <c r="M51" s="38">
        <f t="shared" ref="M51:M64" si="33">C51*25*D51/100</f>
        <v>40</v>
      </c>
      <c r="N51" s="38">
        <f t="shared" ref="N51:N64" si="34">C51*25*E51/100</f>
        <v>50</v>
      </c>
      <c r="O51" s="38">
        <f t="shared" ref="O51:O64" si="35">C51*25*F51/100</f>
        <v>20</v>
      </c>
      <c r="P51" s="38">
        <f t="shared" ref="P51:P64" si="36">C51*25*G51/100</f>
        <v>30</v>
      </c>
      <c r="Q51" s="38">
        <f t="shared" ref="Q51:Q64" si="37">C51*25*H51/100</f>
        <v>20</v>
      </c>
      <c r="R51" s="38">
        <f t="shared" ref="R51:R64" si="38">C51*25*I51/100</f>
        <v>40</v>
      </c>
      <c r="S51" s="51">
        <f t="shared" ref="S51:S64" si="39">M51+O51</f>
        <v>60</v>
      </c>
      <c r="T51" s="51">
        <f t="shared" ref="T51:T64" si="40">N51+P51</f>
        <v>80</v>
      </c>
      <c r="U51" s="49"/>
      <c r="V51" s="49"/>
      <c r="W51" s="49"/>
      <c r="X51" s="49"/>
    </row>
    <row r="52" spans="1:24" x14ac:dyDescent="0.3">
      <c r="A52" s="1">
        <v>4</v>
      </c>
      <c r="B52" s="20" t="s">
        <v>66</v>
      </c>
      <c r="C52" s="38">
        <v>5</v>
      </c>
      <c r="D52" s="6">
        <v>30</v>
      </c>
      <c r="E52" s="6">
        <v>40</v>
      </c>
      <c r="F52" s="5">
        <v>30</v>
      </c>
      <c r="G52" s="5">
        <v>40</v>
      </c>
      <c r="H52" s="6">
        <v>20</v>
      </c>
      <c r="I52" s="6">
        <v>40</v>
      </c>
      <c r="J52" s="53">
        <f t="shared" si="31"/>
        <v>1.5</v>
      </c>
      <c r="K52" s="53">
        <f t="shared" si="32"/>
        <v>12</v>
      </c>
      <c r="L52" s="42">
        <f t="shared" si="22"/>
        <v>125</v>
      </c>
      <c r="M52" s="38">
        <f t="shared" si="33"/>
        <v>37.5</v>
      </c>
      <c r="N52" s="38">
        <f t="shared" si="34"/>
        <v>50</v>
      </c>
      <c r="O52" s="38">
        <f t="shared" si="35"/>
        <v>37.5</v>
      </c>
      <c r="P52" s="38">
        <f t="shared" si="36"/>
        <v>50</v>
      </c>
      <c r="Q52" s="38">
        <f t="shared" si="37"/>
        <v>25</v>
      </c>
      <c r="R52" s="38">
        <f t="shared" si="38"/>
        <v>50</v>
      </c>
      <c r="S52" s="51">
        <f t="shared" si="39"/>
        <v>75</v>
      </c>
      <c r="T52" s="51">
        <f t="shared" si="40"/>
        <v>100</v>
      </c>
      <c r="U52" s="49"/>
      <c r="V52" s="49"/>
      <c r="W52" s="49"/>
      <c r="X52" s="49"/>
    </row>
    <row r="53" spans="1:24" x14ac:dyDescent="0.3">
      <c r="A53" s="1">
        <v>4</v>
      </c>
      <c r="B53" s="20" t="s">
        <v>67</v>
      </c>
      <c r="C53" s="38">
        <v>5</v>
      </c>
      <c r="D53" s="6">
        <v>5</v>
      </c>
      <c r="E53" s="6">
        <v>15</v>
      </c>
      <c r="F53" s="5">
        <v>45</v>
      </c>
      <c r="G53" s="5">
        <v>55</v>
      </c>
      <c r="H53" s="6">
        <v>30</v>
      </c>
      <c r="I53" s="6">
        <v>50</v>
      </c>
      <c r="J53" s="53">
        <f t="shared" si="31"/>
        <v>2.25</v>
      </c>
      <c r="K53" s="53">
        <f t="shared" si="32"/>
        <v>2.75</v>
      </c>
      <c r="L53" s="42">
        <f t="shared" si="22"/>
        <v>125</v>
      </c>
      <c r="M53" s="38">
        <f t="shared" si="33"/>
        <v>6.25</v>
      </c>
      <c r="N53" s="38">
        <f t="shared" si="34"/>
        <v>18.75</v>
      </c>
      <c r="O53" s="38">
        <f t="shared" si="35"/>
        <v>56.25</v>
      </c>
      <c r="P53" s="38">
        <f t="shared" si="36"/>
        <v>68.75</v>
      </c>
      <c r="Q53" s="38">
        <f t="shared" si="37"/>
        <v>37.5</v>
      </c>
      <c r="R53" s="38">
        <f t="shared" si="38"/>
        <v>62.5</v>
      </c>
      <c r="S53" s="51">
        <f t="shared" si="39"/>
        <v>62.5</v>
      </c>
      <c r="T53" s="51">
        <f t="shared" si="40"/>
        <v>87.5</v>
      </c>
      <c r="U53" s="49"/>
      <c r="V53" s="49"/>
      <c r="W53" s="49"/>
      <c r="X53" s="49"/>
    </row>
    <row r="54" spans="1:24" ht="27.6" x14ac:dyDescent="0.3">
      <c r="A54" s="1">
        <v>4</v>
      </c>
      <c r="B54" s="20" t="s">
        <v>68</v>
      </c>
      <c r="C54" s="38">
        <v>2</v>
      </c>
      <c r="D54" s="6">
        <v>5</v>
      </c>
      <c r="E54" s="6">
        <v>10</v>
      </c>
      <c r="F54" s="5">
        <v>60</v>
      </c>
      <c r="G54" s="5">
        <v>80</v>
      </c>
      <c r="H54" s="6">
        <v>15</v>
      </c>
      <c r="I54" s="6">
        <v>30</v>
      </c>
      <c r="J54" s="53">
        <f t="shared" si="31"/>
        <v>1.2</v>
      </c>
      <c r="K54" s="53">
        <f t="shared" si="32"/>
        <v>4</v>
      </c>
      <c r="L54" s="42">
        <f t="shared" si="22"/>
        <v>50</v>
      </c>
      <c r="M54" s="38">
        <f t="shared" si="33"/>
        <v>2.5</v>
      </c>
      <c r="N54" s="38">
        <f t="shared" si="34"/>
        <v>5</v>
      </c>
      <c r="O54" s="38">
        <f t="shared" si="35"/>
        <v>30</v>
      </c>
      <c r="P54" s="38">
        <f t="shared" si="36"/>
        <v>40</v>
      </c>
      <c r="Q54" s="38">
        <f t="shared" si="37"/>
        <v>7.5</v>
      </c>
      <c r="R54" s="38">
        <f t="shared" si="38"/>
        <v>15</v>
      </c>
      <c r="S54" s="51">
        <f t="shared" si="39"/>
        <v>32.5</v>
      </c>
      <c r="T54" s="51">
        <f t="shared" si="40"/>
        <v>45</v>
      </c>
      <c r="U54" s="49"/>
      <c r="V54" s="49"/>
      <c r="W54" s="49"/>
      <c r="X54" s="49"/>
    </row>
    <row r="55" spans="1:24" x14ac:dyDescent="0.3">
      <c r="A55" s="1">
        <v>4</v>
      </c>
      <c r="B55" s="20" t="s">
        <v>69</v>
      </c>
      <c r="C55" s="38">
        <v>4</v>
      </c>
      <c r="D55" s="6">
        <v>30</v>
      </c>
      <c r="E55" s="6">
        <v>50</v>
      </c>
      <c r="F55" s="5">
        <v>20</v>
      </c>
      <c r="G55" s="5">
        <v>30</v>
      </c>
      <c r="H55" s="6">
        <v>30</v>
      </c>
      <c r="I55" s="6">
        <v>40</v>
      </c>
      <c r="J55" s="53">
        <f t="shared" si="31"/>
        <v>0.8</v>
      </c>
      <c r="K55" s="53">
        <f t="shared" si="32"/>
        <v>9</v>
      </c>
      <c r="L55" s="42">
        <f t="shared" si="22"/>
        <v>100</v>
      </c>
      <c r="M55" s="38">
        <f t="shared" si="33"/>
        <v>30</v>
      </c>
      <c r="N55" s="38">
        <f t="shared" si="34"/>
        <v>50</v>
      </c>
      <c r="O55" s="38">
        <f t="shared" si="35"/>
        <v>20</v>
      </c>
      <c r="P55" s="38">
        <f t="shared" si="36"/>
        <v>30</v>
      </c>
      <c r="Q55" s="38">
        <f t="shared" si="37"/>
        <v>30</v>
      </c>
      <c r="R55" s="38">
        <f t="shared" si="38"/>
        <v>40</v>
      </c>
      <c r="S55" s="51">
        <f t="shared" si="39"/>
        <v>50</v>
      </c>
      <c r="T55" s="51">
        <f t="shared" si="40"/>
        <v>80</v>
      </c>
      <c r="U55" s="49"/>
      <c r="V55" s="49"/>
      <c r="W55" s="49"/>
      <c r="X55" s="49"/>
    </row>
    <row r="56" spans="1:24" x14ac:dyDescent="0.3">
      <c r="A56" s="1">
        <v>4</v>
      </c>
      <c r="B56" s="20" t="s">
        <v>70</v>
      </c>
      <c r="C56" s="38">
        <v>3</v>
      </c>
      <c r="D56" s="6">
        <v>45</v>
      </c>
      <c r="E56" s="6">
        <v>65</v>
      </c>
      <c r="F56" s="5">
        <v>25</v>
      </c>
      <c r="G56" s="5">
        <v>35</v>
      </c>
      <c r="H56" s="6">
        <v>10</v>
      </c>
      <c r="I56" s="6">
        <v>20</v>
      </c>
      <c r="J56" s="53">
        <f t="shared" si="31"/>
        <v>0.75</v>
      </c>
      <c r="K56" s="53">
        <f t="shared" si="32"/>
        <v>15.75</v>
      </c>
      <c r="L56" s="42">
        <f t="shared" si="22"/>
        <v>75</v>
      </c>
      <c r="M56" s="38">
        <f t="shared" si="33"/>
        <v>33.75</v>
      </c>
      <c r="N56" s="38">
        <f t="shared" si="34"/>
        <v>48.75</v>
      </c>
      <c r="O56" s="38">
        <f t="shared" si="35"/>
        <v>18.75</v>
      </c>
      <c r="P56" s="38">
        <f t="shared" si="36"/>
        <v>26.25</v>
      </c>
      <c r="Q56" s="38">
        <f t="shared" si="37"/>
        <v>7.5</v>
      </c>
      <c r="R56" s="38">
        <f t="shared" si="38"/>
        <v>15</v>
      </c>
      <c r="S56" s="51">
        <f t="shared" si="39"/>
        <v>52.5</v>
      </c>
      <c r="T56" s="51">
        <f t="shared" si="40"/>
        <v>75</v>
      </c>
      <c r="U56" s="49"/>
      <c r="V56" s="49"/>
      <c r="W56" s="49"/>
      <c r="X56" s="49"/>
    </row>
    <row r="57" spans="1:24" x14ac:dyDescent="0.3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1"/>
        <v>0</v>
      </c>
      <c r="K57" s="53">
        <f t="shared" si="32"/>
        <v>0</v>
      </c>
      <c r="L57" s="42">
        <f t="shared" si="22"/>
        <v>0</v>
      </c>
      <c r="M57" s="38">
        <f t="shared" si="33"/>
        <v>0</v>
      </c>
      <c r="N57" s="38">
        <f t="shared" si="34"/>
        <v>0</v>
      </c>
      <c r="O57" s="38">
        <f t="shared" si="35"/>
        <v>0</v>
      </c>
      <c r="P57" s="38">
        <f t="shared" si="36"/>
        <v>0</v>
      </c>
      <c r="Q57" s="38">
        <f t="shared" si="37"/>
        <v>0</v>
      </c>
      <c r="R57" s="38">
        <f t="shared" si="38"/>
        <v>0</v>
      </c>
      <c r="S57" s="51">
        <f t="shared" si="39"/>
        <v>0</v>
      </c>
      <c r="T57" s="51">
        <f t="shared" si="40"/>
        <v>0</v>
      </c>
      <c r="U57" s="49"/>
      <c r="V57" s="49"/>
      <c r="W57" s="49"/>
      <c r="X57" s="49"/>
    </row>
    <row r="58" spans="1:24" x14ac:dyDescent="0.3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1"/>
        <v>0</v>
      </c>
      <c r="K58" s="53">
        <f t="shared" si="32"/>
        <v>0</v>
      </c>
      <c r="L58" s="42">
        <f t="shared" si="22"/>
        <v>0</v>
      </c>
      <c r="M58" s="38">
        <f t="shared" si="33"/>
        <v>0</v>
      </c>
      <c r="N58" s="38">
        <f t="shared" si="34"/>
        <v>0</v>
      </c>
      <c r="O58" s="38">
        <f t="shared" si="35"/>
        <v>0</v>
      </c>
      <c r="P58" s="38">
        <f t="shared" si="36"/>
        <v>0</v>
      </c>
      <c r="Q58" s="38">
        <f t="shared" si="37"/>
        <v>0</v>
      </c>
      <c r="R58" s="38">
        <f t="shared" si="38"/>
        <v>0</v>
      </c>
      <c r="S58" s="51">
        <f t="shared" si="39"/>
        <v>0</v>
      </c>
      <c r="T58" s="51">
        <f t="shared" si="40"/>
        <v>0</v>
      </c>
      <c r="U58" s="49"/>
      <c r="V58" s="49"/>
      <c r="W58" s="49"/>
      <c r="X58" s="49"/>
    </row>
    <row r="59" spans="1:24" x14ac:dyDescent="0.3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1"/>
        <v>0</v>
      </c>
      <c r="K59" s="53">
        <f t="shared" si="32"/>
        <v>0</v>
      </c>
      <c r="L59" s="42">
        <f t="shared" si="22"/>
        <v>0</v>
      </c>
      <c r="M59" s="38">
        <f t="shared" si="33"/>
        <v>0</v>
      </c>
      <c r="N59" s="38">
        <f t="shared" si="34"/>
        <v>0</v>
      </c>
      <c r="O59" s="38">
        <f t="shared" si="35"/>
        <v>0</v>
      </c>
      <c r="P59" s="38">
        <f t="shared" si="36"/>
        <v>0</v>
      </c>
      <c r="Q59" s="38">
        <f t="shared" si="37"/>
        <v>0</v>
      </c>
      <c r="R59" s="38">
        <f t="shared" si="38"/>
        <v>0</v>
      </c>
      <c r="S59" s="51">
        <f t="shared" si="39"/>
        <v>0</v>
      </c>
      <c r="T59" s="51">
        <f t="shared" si="40"/>
        <v>0</v>
      </c>
      <c r="U59" s="49"/>
      <c r="V59" s="49"/>
      <c r="W59" s="49"/>
      <c r="X59" s="49"/>
    </row>
    <row r="60" spans="1:24" x14ac:dyDescent="0.3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1"/>
        <v>0</v>
      </c>
      <c r="K60" s="53">
        <f t="shared" si="32"/>
        <v>0</v>
      </c>
      <c r="L60" s="42">
        <f t="shared" si="22"/>
        <v>0</v>
      </c>
      <c r="M60" s="38">
        <f t="shared" si="33"/>
        <v>0</v>
      </c>
      <c r="N60" s="38">
        <f t="shared" si="34"/>
        <v>0</v>
      </c>
      <c r="O60" s="38">
        <f t="shared" si="35"/>
        <v>0</v>
      </c>
      <c r="P60" s="38">
        <f t="shared" si="36"/>
        <v>0</v>
      </c>
      <c r="Q60" s="38">
        <f t="shared" si="37"/>
        <v>0</v>
      </c>
      <c r="R60" s="38">
        <f t="shared" si="38"/>
        <v>0</v>
      </c>
      <c r="S60" s="51">
        <f t="shared" si="39"/>
        <v>0</v>
      </c>
      <c r="T60" s="51">
        <f t="shared" si="40"/>
        <v>0</v>
      </c>
      <c r="U60" s="49"/>
      <c r="V60" s="49"/>
      <c r="W60" s="49"/>
      <c r="X60" s="49"/>
    </row>
    <row r="61" spans="1:24" x14ac:dyDescent="0.3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1"/>
        <v>0</v>
      </c>
      <c r="K61" s="53">
        <f t="shared" si="32"/>
        <v>0</v>
      </c>
      <c r="L61" s="42">
        <f t="shared" si="22"/>
        <v>0</v>
      </c>
      <c r="M61" s="38">
        <f t="shared" si="33"/>
        <v>0</v>
      </c>
      <c r="N61" s="38">
        <f t="shared" si="34"/>
        <v>0</v>
      </c>
      <c r="O61" s="38">
        <f t="shared" si="35"/>
        <v>0</v>
      </c>
      <c r="P61" s="38">
        <f t="shared" si="36"/>
        <v>0</v>
      </c>
      <c r="Q61" s="38">
        <f t="shared" si="37"/>
        <v>0</v>
      </c>
      <c r="R61" s="38">
        <f t="shared" si="38"/>
        <v>0</v>
      </c>
      <c r="S61" s="51">
        <f t="shared" si="39"/>
        <v>0</v>
      </c>
      <c r="T61" s="51">
        <f t="shared" si="40"/>
        <v>0</v>
      </c>
      <c r="U61" s="49"/>
      <c r="V61" s="49"/>
      <c r="W61" s="49"/>
      <c r="X61" s="49"/>
    </row>
    <row r="62" spans="1:24" x14ac:dyDescent="0.3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1"/>
        <v>0</v>
      </c>
      <c r="K62" s="53">
        <f t="shared" si="32"/>
        <v>0</v>
      </c>
      <c r="L62" s="42">
        <f t="shared" si="22"/>
        <v>0</v>
      </c>
      <c r="M62" s="38">
        <f t="shared" si="33"/>
        <v>0</v>
      </c>
      <c r="N62" s="38">
        <f t="shared" si="34"/>
        <v>0</v>
      </c>
      <c r="O62" s="38">
        <f t="shared" si="35"/>
        <v>0</v>
      </c>
      <c r="P62" s="38">
        <f t="shared" si="36"/>
        <v>0</v>
      </c>
      <c r="Q62" s="38">
        <f t="shared" si="37"/>
        <v>0</v>
      </c>
      <c r="R62" s="38">
        <f t="shared" si="38"/>
        <v>0</v>
      </c>
      <c r="S62" s="51">
        <f t="shared" si="39"/>
        <v>0</v>
      </c>
      <c r="T62" s="51">
        <f t="shared" si="40"/>
        <v>0</v>
      </c>
      <c r="U62" s="49"/>
      <c r="V62" s="49"/>
      <c r="W62" s="49"/>
      <c r="X62" s="49"/>
    </row>
    <row r="63" spans="1:24" x14ac:dyDescent="0.3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1"/>
        <v>0</v>
      </c>
      <c r="K63" s="53">
        <f t="shared" si="32"/>
        <v>0</v>
      </c>
      <c r="L63" s="42">
        <f t="shared" si="22"/>
        <v>0</v>
      </c>
      <c r="M63" s="38">
        <f t="shared" si="33"/>
        <v>0</v>
      </c>
      <c r="N63" s="38">
        <f t="shared" si="34"/>
        <v>0</v>
      </c>
      <c r="O63" s="38">
        <f t="shared" si="35"/>
        <v>0</v>
      </c>
      <c r="P63" s="38">
        <f t="shared" si="36"/>
        <v>0</v>
      </c>
      <c r="Q63" s="38">
        <f t="shared" si="37"/>
        <v>0</v>
      </c>
      <c r="R63" s="38">
        <f t="shared" si="38"/>
        <v>0</v>
      </c>
      <c r="S63" s="51">
        <f t="shared" si="39"/>
        <v>0</v>
      </c>
      <c r="T63" s="51">
        <f t="shared" si="40"/>
        <v>0</v>
      </c>
      <c r="U63" s="49"/>
      <c r="V63" s="49"/>
      <c r="W63" s="49"/>
      <c r="X63" s="49"/>
    </row>
    <row r="64" spans="1:24" x14ac:dyDescent="0.3">
      <c r="A64" s="1">
        <v>4</v>
      </c>
      <c r="B64" s="20"/>
      <c r="C64" s="38"/>
      <c r="D64" s="6"/>
      <c r="E64" s="6"/>
      <c r="F64" s="5"/>
      <c r="G64" s="5"/>
      <c r="H64" s="6"/>
      <c r="I64" s="6"/>
      <c r="J64" s="53">
        <f t="shared" si="31"/>
        <v>0</v>
      </c>
      <c r="K64" s="53">
        <f t="shared" si="32"/>
        <v>0</v>
      </c>
      <c r="L64" s="42">
        <f t="shared" si="22"/>
        <v>0</v>
      </c>
      <c r="M64" s="38">
        <f t="shared" si="33"/>
        <v>0</v>
      </c>
      <c r="N64" s="38">
        <f t="shared" si="34"/>
        <v>0</v>
      </c>
      <c r="O64" s="38">
        <f t="shared" si="35"/>
        <v>0</v>
      </c>
      <c r="P64" s="38">
        <f t="shared" si="36"/>
        <v>0</v>
      </c>
      <c r="Q64" s="38">
        <f t="shared" si="37"/>
        <v>0</v>
      </c>
      <c r="R64" s="38">
        <f t="shared" si="38"/>
        <v>0</v>
      </c>
      <c r="S64" s="51">
        <f t="shared" si="39"/>
        <v>0</v>
      </c>
      <c r="T64" s="51">
        <f t="shared" si="40"/>
        <v>0</v>
      </c>
      <c r="U64" s="49"/>
      <c r="V64" s="49"/>
      <c r="W64" s="49"/>
      <c r="X64" s="49"/>
    </row>
    <row r="65" spans="1:24" s="32" customFormat="1" x14ac:dyDescent="0.3">
      <c r="A65" s="50" t="s">
        <v>33</v>
      </c>
      <c r="B65" s="28"/>
      <c r="C65" s="35">
        <f>SUM(C50:C64)</f>
        <v>28</v>
      </c>
      <c r="D65" s="29"/>
      <c r="E65" s="29"/>
      <c r="F65" s="29"/>
      <c r="G65" s="29"/>
      <c r="H65" s="29"/>
      <c r="I65" s="29"/>
      <c r="J65" s="35">
        <f>SUM(J50:J64)</f>
        <v>9.5500000000000007</v>
      </c>
      <c r="K65" s="35">
        <f>SUM(K50:K64)</f>
        <v>69.25</v>
      </c>
      <c r="L65" s="43"/>
      <c r="M65" s="35">
        <f>SUM(M50:M64)</f>
        <v>181.25</v>
      </c>
      <c r="N65" s="35">
        <f t="shared" ref="N65:T65" si="41">SUM(N50:N64)</f>
        <v>266.25</v>
      </c>
      <c r="O65" s="35">
        <f t="shared" si="41"/>
        <v>238.75</v>
      </c>
      <c r="P65" s="35">
        <f t="shared" si="41"/>
        <v>313.75</v>
      </c>
      <c r="Q65" s="35">
        <f t="shared" si="41"/>
        <v>140</v>
      </c>
      <c r="R65" s="35">
        <f t="shared" si="41"/>
        <v>260</v>
      </c>
      <c r="S65" s="52">
        <f t="shared" si="41"/>
        <v>420</v>
      </c>
      <c r="T65" s="52">
        <f t="shared" si="41"/>
        <v>580</v>
      </c>
      <c r="U65" s="31">
        <v>480</v>
      </c>
      <c r="V65" s="45">
        <f>S65+U65</f>
        <v>900</v>
      </c>
      <c r="W65" s="45">
        <f>T65+U65</f>
        <v>1060</v>
      </c>
      <c r="X65" s="31">
        <v>1120</v>
      </c>
    </row>
    <row r="66" spans="1:24" x14ac:dyDescent="0.3">
      <c r="A66" s="26" t="s">
        <v>18</v>
      </c>
      <c r="B66" s="20"/>
      <c r="C66" s="38"/>
      <c r="D66" s="4"/>
      <c r="E66" s="4"/>
      <c r="F66" s="4"/>
      <c r="G66" s="4"/>
      <c r="H66" s="4"/>
      <c r="I66" s="4"/>
      <c r="J66" s="38"/>
      <c r="K66" s="38"/>
      <c r="L66" s="42"/>
      <c r="M66" s="38"/>
      <c r="N66" s="38"/>
      <c r="O66" s="38"/>
      <c r="P66" s="38"/>
      <c r="Q66" s="38"/>
      <c r="R66" s="38"/>
      <c r="S66" s="48"/>
      <c r="T66" s="48"/>
      <c r="U66" s="49"/>
      <c r="V66" s="49"/>
      <c r="W66" s="49"/>
      <c r="X66" s="49"/>
    </row>
    <row r="67" spans="1:24" ht="82.8" x14ac:dyDescent="0.3">
      <c r="A67" s="37">
        <v>2</v>
      </c>
      <c r="B67" s="21" t="s">
        <v>71</v>
      </c>
      <c r="C67" s="38">
        <v>4</v>
      </c>
      <c r="D67" s="6">
        <v>10</v>
      </c>
      <c r="E67" s="6">
        <v>20</v>
      </c>
      <c r="F67" s="5">
        <v>50</v>
      </c>
      <c r="G67" s="5">
        <v>70</v>
      </c>
      <c r="H67" s="6">
        <v>20</v>
      </c>
      <c r="I67" s="6">
        <v>30</v>
      </c>
      <c r="J67" s="14">
        <f t="shared" ref="J67:J75" si="42">(C67*F67)/100</f>
        <v>2</v>
      </c>
      <c r="K67" s="14">
        <f>C67*G67/100</f>
        <v>2.8</v>
      </c>
      <c r="L67" s="42">
        <f t="shared" si="11"/>
        <v>100</v>
      </c>
      <c r="M67" s="38">
        <f t="shared" ref="M67:M75" si="43">C67*25*D67/100</f>
        <v>10</v>
      </c>
      <c r="N67" s="38">
        <f t="shared" ref="N67:N75" si="44">C67*25*E67/100</f>
        <v>20</v>
      </c>
      <c r="O67" s="38">
        <f t="shared" ref="O67:O75" si="45">C67*25*F67/100</f>
        <v>50</v>
      </c>
      <c r="P67" s="38">
        <f t="shared" ref="P67:P75" si="46">C67*25*G67/100</f>
        <v>70</v>
      </c>
      <c r="Q67" s="38">
        <f t="shared" ref="Q67:Q75" si="47">C67*25*H67/100</f>
        <v>20</v>
      </c>
      <c r="R67" s="38">
        <f t="shared" ref="R67:R75" si="48">C67*25*I67/100</f>
        <v>30</v>
      </c>
      <c r="S67" s="38">
        <f t="shared" ref="S67:T75" si="49">M67+O67</f>
        <v>60</v>
      </c>
      <c r="T67" s="38">
        <f t="shared" si="49"/>
        <v>90</v>
      </c>
    </row>
    <row r="68" spans="1:24" ht="124.2" x14ac:dyDescent="0.3">
      <c r="A68" s="37">
        <v>3</v>
      </c>
      <c r="B68" s="20" t="s">
        <v>72</v>
      </c>
      <c r="C68" s="38">
        <v>6</v>
      </c>
      <c r="D68" s="6">
        <v>40</v>
      </c>
      <c r="E68" s="6">
        <v>50</v>
      </c>
      <c r="F68" s="5">
        <v>20</v>
      </c>
      <c r="G68" s="5">
        <v>40</v>
      </c>
      <c r="H68" s="6">
        <v>20</v>
      </c>
      <c r="I68" s="6">
        <v>30</v>
      </c>
      <c r="J68" s="14">
        <f t="shared" si="42"/>
        <v>1.2</v>
      </c>
      <c r="K68" s="14">
        <f t="shared" ref="K68:K75" si="50">C68*G68/100</f>
        <v>2.4</v>
      </c>
      <c r="L68" s="42">
        <f t="shared" si="11"/>
        <v>150</v>
      </c>
      <c r="M68" s="38">
        <f t="shared" si="43"/>
        <v>60</v>
      </c>
      <c r="N68" s="38">
        <f t="shared" si="44"/>
        <v>75</v>
      </c>
      <c r="O68" s="38">
        <f t="shared" si="45"/>
        <v>30</v>
      </c>
      <c r="P68" s="38">
        <f t="shared" si="46"/>
        <v>60</v>
      </c>
      <c r="Q68" s="38">
        <f t="shared" si="47"/>
        <v>30</v>
      </c>
      <c r="R68" s="38">
        <f t="shared" si="48"/>
        <v>45</v>
      </c>
      <c r="S68" s="38">
        <f t="shared" si="49"/>
        <v>90</v>
      </c>
      <c r="T68" s="38">
        <f t="shared" si="49"/>
        <v>135</v>
      </c>
    </row>
    <row r="69" spans="1:24" ht="69" x14ac:dyDescent="0.3">
      <c r="A69" s="37">
        <v>4</v>
      </c>
      <c r="B69" s="20" t="s">
        <v>73</v>
      </c>
      <c r="C69" s="38">
        <v>4</v>
      </c>
      <c r="D69" s="6">
        <v>20</v>
      </c>
      <c r="E69" s="6">
        <v>30</v>
      </c>
      <c r="F69" s="5">
        <v>30</v>
      </c>
      <c r="G69" s="5">
        <v>50</v>
      </c>
      <c r="H69" s="6">
        <v>30</v>
      </c>
      <c r="I69" s="6">
        <v>40</v>
      </c>
      <c r="J69" s="14">
        <f t="shared" si="42"/>
        <v>1.2</v>
      </c>
      <c r="K69" s="14">
        <f t="shared" si="50"/>
        <v>2</v>
      </c>
      <c r="L69" s="42">
        <f t="shared" si="11"/>
        <v>100</v>
      </c>
      <c r="M69" s="38">
        <f t="shared" si="43"/>
        <v>20</v>
      </c>
      <c r="N69" s="38">
        <f t="shared" si="44"/>
        <v>30</v>
      </c>
      <c r="O69" s="38">
        <f t="shared" si="45"/>
        <v>30</v>
      </c>
      <c r="P69" s="38">
        <f t="shared" si="46"/>
        <v>50</v>
      </c>
      <c r="Q69" s="38">
        <f t="shared" si="47"/>
        <v>30</v>
      </c>
      <c r="R69" s="38">
        <f t="shared" si="48"/>
        <v>40</v>
      </c>
      <c r="S69" s="38">
        <f t="shared" si="49"/>
        <v>50</v>
      </c>
      <c r="T69" s="38">
        <f t="shared" si="49"/>
        <v>80</v>
      </c>
    </row>
    <row r="70" spans="1:24" ht="82.8" x14ac:dyDescent="0.3">
      <c r="A70" s="37"/>
      <c r="B70" s="20" t="s">
        <v>74</v>
      </c>
      <c r="C70" s="38">
        <v>3</v>
      </c>
      <c r="D70" s="6">
        <v>10</v>
      </c>
      <c r="E70" s="6">
        <v>20</v>
      </c>
      <c r="F70" s="5">
        <v>25</v>
      </c>
      <c r="G70" s="5">
        <v>40</v>
      </c>
      <c r="H70" s="6">
        <v>45</v>
      </c>
      <c r="I70" s="6">
        <v>60</v>
      </c>
      <c r="J70" s="14">
        <f t="shared" si="42"/>
        <v>0.75</v>
      </c>
      <c r="K70" s="14">
        <f t="shared" si="50"/>
        <v>1.2</v>
      </c>
      <c r="L70" s="42">
        <f t="shared" si="11"/>
        <v>75</v>
      </c>
      <c r="M70" s="38">
        <f t="shared" si="43"/>
        <v>7.5</v>
      </c>
      <c r="N70" s="38">
        <f t="shared" si="44"/>
        <v>15</v>
      </c>
      <c r="O70" s="38">
        <f t="shared" si="45"/>
        <v>18.75</v>
      </c>
      <c r="P70" s="38">
        <f t="shared" si="46"/>
        <v>30</v>
      </c>
      <c r="Q70" s="38">
        <f t="shared" si="47"/>
        <v>33.75</v>
      </c>
      <c r="R70" s="38">
        <f t="shared" si="48"/>
        <v>45</v>
      </c>
      <c r="S70" s="38">
        <f t="shared" si="49"/>
        <v>26.25</v>
      </c>
      <c r="T70" s="38">
        <f t="shared" si="49"/>
        <v>45</v>
      </c>
    </row>
    <row r="71" spans="1:24" x14ac:dyDescent="0.3">
      <c r="A71" s="37"/>
      <c r="B71" s="20"/>
      <c r="C71" s="38"/>
      <c r="D71" s="6"/>
      <c r="E71" s="6"/>
      <c r="F71" s="5"/>
      <c r="G71" s="5"/>
      <c r="H71" s="6"/>
      <c r="I71" s="6"/>
      <c r="J71" s="14">
        <f t="shared" si="42"/>
        <v>0</v>
      </c>
      <c r="K71" s="14">
        <f t="shared" si="50"/>
        <v>0</v>
      </c>
      <c r="L71" s="42">
        <f t="shared" si="11"/>
        <v>0</v>
      </c>
      <c r="M71" s="38">
        <f t="shared" si="43"/>
        <v>0</v>
      </c>
      <c r="N71" s="38">
        <f t="shared" si="44"/>
        <v>0</v>
      </c>
      <c r="O71" s="38">
        <f t="shared" si="45"/>
        <v>0</v>
      </c>
      <c r="P71" s="38">
        <f t="shared" si="46"/>
        <v>0</v>
      </c>
      <c r="Q71" s="38">
        <f t="shared" si="47"/>
        <v>0</v>
      </c>
      <c r="R71" s="38">
        <f t="shared" si="48"/>
        <v>0</v>
      </c>
      <c r="S71" s="38">
        <f t="shared" si="49"/>
        <v>0</v>
      </c>
      <c r="T71" s="38">
        <f t="shared" si="49"/>
        <v>0</v>
      </c>
    </row>
    <row r="72" spans="1:24" x14ac:dyDescent="0.3">
      <c r="A72" s="37"/>
      <c r="B72" s="20"/>
      <c r="C72" s="38"/>
      <c r="D72" s="6"/>
      <c r="E72" s="6"/>
      <c r="F72" s="5"/>
      <c r="G72" s="5"/>
      <c r="H72" s="6"/>
      <c r="I72" s="6"/>
      <c r="J72" s="14">
        <f t="shared" si="42"/>
        <v>0</v>
      </c>
      <c r="K72" s="14">
        <f t="shared" si="50"/>
        <v>0</v>
      </c>
      <c r="L72" s="42">
        <f t="shared" si="11"/>
        <v>0</v>
      </c>
      <c r="M72" s="38">
        <f t="shared" si="43"/>
        <v>0</v>
      </c>
      <c r="N72" s="38">
        <f t="shared" si="44"/>
        <v>0</v>
      </c>
      <c r="O72" s="38">
        <f t="shared" si="45"/>
        <v>0</v>
      </c>
      <c r="P72" s="38">
        <f t="shared" si="46"/>
        <v>0</v>
      </c>
      <c r="Q72" s="38">
        <f t="shared" si="47"/>
        <v>0</v>
      </c>
      <c r="R72" s="38">
        <f t="shared" si="48"/>
        <v>0</v>
      </c>
      <c r="S72" s="38">
        <f t="shared" si="49"/>
        <v>0</v>
      </c>
      <c r="T72" s="38">
        <f t="shared" si="49"/>
        <v>0</v>
      </c>
    </row>
    <row r="73" spans="1:24" x14ac:dyDescent="0.3">
      <c r="A73" s="37"/>
      <c r="B73" s="20"/>
      <c r="C73" s="38"/>
      <c r="D73" s="6"/>
      <c r="E73" s="6"/>
      <c r="F73" s="5"/>
      <c r="G73" s="5"/>
      <c r="H73" s="6"/>
      <c r="I73" s="6"/>
      <c r="J73" s="14">
        <f t="shared" si="42"/>
        <v>0</v>
      </c>
      <c r="K73" s="14">
        <f t="shared" si="50"/>
        <v>0</v>
      </c>
      <c r="L73" s="42">
        <f t="shared" si="11"/>
        <v>0</v>
      </c>
      <c r="M73" s="38">
        <f t="shared" si="43"/>
        <v>0</v>
      </c>
      <c r="N73" s="38">
        <f t="shared" si="44"/>
        <v>0</v>
      </c>
      <c r="O73" s="38">
        <f t="shared" si="45"/>
        <v>0</v>
      </c>
      <c r="P73" s="38">
        <f t="shared" si="46"/>
        <v>0</v>
      </c>
      <c r="Q73" s="38">
        <f t="shared" si="47"/>
        <v>0</v>
      </c>
      <c r="R73" s="38">
        <f t="shared" si="48"/>
        <v>0</v>
      </c>
      <c r="S73" s="38">
        <f t="shared" si="49"/>
        <v>0</v>
      </c>
      <c r="T73" s="38">
        <f t="shared" si="49"/>
        <v>0</v>
      </c>
    </row>
    <row r="74" spans="1:24" x14ac:dyDescent="0.25">
      <c r="A74" s="3"/>
      <c r="B74" s="15"/>
      <c r="C74" s="38"/>
      <c r="D74" s="6"/>
      <c r="E74" s="6"/>
      <c r="F74" s="5"/>
      <c r="G74" s="5"/>
      <c r="H74" s="6"/>
      <c r="I74" s="6"/>
      <c r="J74" s="14">
        <f t="shared" si="42"/>
        <v>0</v>
      </c>
      <c r="K74" s="14">
        <f t="shared" si="50"/>
        <v>0</v>
      </c>
      <c r="L74" s="42">
        <f t="shared" si="11"/>
        <v>0</v>
      </c>
      <c r="M74" s="38">
        <f t="shared" si="43"/>
        <v>0</v>
      </c>
      <c r="N74" s="38">
        <f t="shared" si="44"/>
        <v>0</v>
      </c>
      <c r="O74" s="38">
        <f t="shared" si="45"/>
        <v>0</v>
      </c>
      <c r="P74" s="38">
        <f t="shared" si="46"/>
        <v>0</v>
      </c>
      <c r="Q74" s="38">
        <f t="shared" si="47"/>
        <v>0</v>
      </c>
      <c r="R74" s="38">
        <f t="shared" si="48"/>
        <v>0</v>
      </c>
      <c r="S74" s="38">
        <f t="shared" si="49"/>
        <v>0</v>
      </c>
      <c r="T74" s="38">
        <f t="shared" si="49"/>
        <v>0</v>
      </c>
    </row>
    <row r="75" spans="1:24" x14ac:dyDescent="0.3">
      <c r="A75" s="3"/>
      <c r="B75" s="22"/>
      <c r="C75" s="38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42">
        <f t="shared" si="11"/>
        <v>0</v>
      </c>
      <c r="M75" s="38">
        <f t="shared" si="43"/>
        <v>0</v>
      </c>
      <c r="N75" s="38">
        <f t="shared" si="44"/>
        <v>0</v>
      </c>
      <c r="O75" s="38">
        <f t="shared" si="45"/>
        <v>0</v>
      </c>
      <c r="P75" s="38">
        <f t="shared" si="46"/>
        <v>0</v>
      </c>
      <c r="Q75" s="38">
        <f t="shared" si="47"/>
        <v>0</v>
      </c>
      <c r="R75" s="38">
        <f t="shared" si="48"/>
        <v>0</v>
      </c>
      <c r="S75" s="38">
        <f t="shared" si="49"/>
        <v>0</v>
      </c>
      <c r="T75" s="38">
        <f t="shared" si="49"/>
        <v>0</v>
      </c>
    </row>
    <row r="76" spans="1:24" ht="27.6" x14ac:dyDescent="0.3">
      <c r="A76" s="26" t="s">
        <v>32</v>
      </c>
      <c r="B76" s="20"/>
      <c r="C76" s="38"/>
      <c r="D76" s="6"/>
      <c r="E76" s="6"/>
      <c r="F76" s="5"/>
      <c r="G76" s="5"/>
      <c r="H76" s="6"/>
      <c r="I76" s="6"/>
      <c r="J76" s="14"/>
      <c r="K76" s="14"/>
      <c r="L76" s="42"/>
      <c r="M76" s="42"/>
      <c r="N76" s="42"/>
      <c r="O76" s="42"/>
      <c r="P76" s="42"/>
      <c r="Q76" s="42"/>
      <c r="R76" s="42"/>
      <c r="S76" s="42"/>
      <c r="T76" s="42"/>
    </row>
    <row r="77" spans="1:24" s="9" customFormat="1" ht="21.9" customHeight="1" x14ac:dyDescent="0.3">
      <c r="A77" s="86" t="s">
        <v>16</v>
      </c>
      <c r="B77" s="23" t="s">
        <v>17</v>
      </c>
      <c r="C77" s="39"/>
      <c r="D77" s="2"/>
      <c r="E77" s="2"/>
      <c r="F77" s="7"/>
      <c r="G77" s="7"/>
      <c r="H77" s="2"/>
      <c r="I77" s="2"/>
      <c r="J77" s="16"/>
      <c r="K77" s="16"/>
      <c r="L77" s="44"/>
      <c r="M77" s="44"/>
      <c r="N77" s="44"/>
      <c r="O77" s="44"/>
      <c r="P77" s="44"/>
      <c r="Q77" s="44"/>
      <c r="R77" s="44"/>
      <c r="S77" s="44"/>
      <c r="T77" s="44"/>
    </row>
    <row r="78" spans="1:24" s="12" customFormat="1" x14ac:dyDescent="0.3">
      <c r="A78" s="87"/>
      <c r="B78" s="24" t="s">
        <v>3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s="12" customFormat="1" ht="22.2" customHeight="1" x14ac:dyDescent="0.3">
      <c r="A79" s="87"/>
      <c r="B79" s="24" t="s">
        <v>19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s="12" customFormat="1" ht="22.2" customHeight="1" x14ac:dyDescent="0.3">
      <c r="A80" s="88"/>
      <c r="B80" s="24" t="s">
        <v>16</v>
      </c>
      <c r="C80" s="39"/>
      <c r="D80" s="2"/>
      <c r="E80" s="2"/>
      <c r="F80" s="7"/>
      <c r="G80" s="7"/>
      <c r="H80" s="2"/>
      <c r="I80" s="2"/>
      <c r="J80" s="16"/>
      <c r="K80" s="16"/>
      <c r="L80" s="44"/>
      <c r="M80" s="44"/>
      <c r="N80" s="44"/>
      <c r="O80" s="44"/>
      <c r="P80" s="44"/>
      <c r="Q80" s="44"/>
      <c r="R80" s="44"/>
      <c r="S80" s="44"/>
      <c r="T80" s="44"/>
    </row>
    <row r="82" ht="19.8" customHeight="1" x14ac:dyDescent="0.3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09375" defaultRowHeight="14.4" x14ac:dyDescent="0.3"/>
  <cols>
    <col min="1" max="1" width="23" style="63" customWidth="1"/>
    <col min="2" max="2" width="9.109375" style="63"/>
    <col min="3" max="3" width="13.88671875" style="63" customWidth="1"/>
    <col min="4" max="5" width="9.109375" style="63"/>
    <col min="6" max="6" width="10.5546875" style="63" customWidth="1"/>
    <col min="7" max="8" width="9.109375" style="63"/>
    <col min="9" max="9" width="10.33203125" style="63" customWidth="1"/>
    <col min="10" max="11" width="9.109375" style="63"/>
    <col min="12" max="12" width="11" style="63" customWidth="1"/>
    <col min="13" max="13" width="9.109375" style="63"/>
    <col min="14" max="14" width="14.77734375" style="63" customWidth="1"/>
    <col min="15" max="15" width="13.77734375" style="63" customWidth="1"/>
    <col min="16" max="16" width="9.109375" style="63"/>
    <col min="17" max="17" width="8.88671875" customWidth="1"/>
    <col min="18" max="16384" width="9.109375" style="63"/>
  </cols>
  <sheetData>
    <row r="1" spans="1:16" s="63" customFormat="1" ht="12.6" x14ac:dyDescent="0.2">
      <c r="A1" s="98" t="s">
        <v>38</v>
      </c>
      <c r="B1" s="95" t="s">
        <v>39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 t="s">
        <v>11</v>
      </c>
      <c r="O1" s="95" t="s">
        <v>40</v>
      </c>
    </row>
    <row r="2" spans="1:16" s="63" customFormat="1" ht="12.6" x14ac:dyDescent="0.2">
      <c r="A2" s="98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95"/>
      <c r="O2" s="95"/>
    </row>
    <row r="3" spans="1:16" s="63" customFormat="1" ht="12.6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6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6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6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6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2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2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6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6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6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</row>
    <row r="18" spans="1:13" s="63" customFormat="1" ht="12.6" x14ac:dyDescent="0.2">
      <c r="A18" s="74"/>
      <c r="B18" s="75"/>
      <c r="C18" s="75"/>
      <c r="D18" s="75"/>
    </row>
    <row r="19" spans="1:13" s="63" customFormat="1" ht="12.6" x14ac:dyDescent="0.2">
      <c r="A19" s="97" t="s">
        <v>38</v>
      </c>
      <c r="B19" s="97" t="s">
        <v>42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3" s="63" customFormat="1" ht="12.6" x14ac:dyDescent="0.2">
      <c r="A20" s="97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6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6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2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6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6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6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Vedrana Šimunić Rod</cp:lastModifiedBy>
  <cp:lastPrinted>2025-06-05T12:23:44Z</cp:lastPrinted>
  <dcterms:created xsi:type="dcterms:W3CDTF">2023-10-16T10:32:43Z</dcterms:created>
  <dcterms:modified xsi:type="dcterms:W3CDTF">2025-06-05T12:38:34Z</dcterms:modified>
</cp:coreProperties>
</file>