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2" documentId="13_ncr:1_{177E7111-F6A5-4F34-91A7-8FAE3BDC3D64}" xr6:coauthVersionLast="47" xr6:coauthVersionMax="47" xr10:uidLastSave="{4884D8CB-A8C0-45AB-AE21-674A6CE73C9E}"/>
  <bookViews>
    <workbookView xWindow="348" yWindow="624" windowWidth="12624" windowHeight="8880" activeTab="1" xr2:uid="{834BB0B5-0BBB-40C2-B716-E469237EEFE4}"/>
  </bookViews>
  <sheets>
    <sheet name="Elektromehaničar" sheetId="1" r:id="rId1"/>
    <sheet name="Brodski elektromeh" sheetId="11" r:id="rId2"/>
    <sheet name="OO dio" sheetId="6" r:id="rId3"/>
  </sheets>
  <definedNames>
    <definedName name="_Toc157676429" localSheetId="1">'Brodski elektromeh'!$B$40</definedName>
    <definedName name="_Toc157676429" localSheetId="0">Elektromehaničar!$B$40</definedName>
    <definedName name="_Toc177978864" localSheetId="1">'Brodski elektromeh'!$B$39</definedName>
    <definedName name="_Toc177978864" localSheetId="0">Elektromehaničar!$B$39</definedName>
    <definedName name="_Toc177978870" localSheetId="1">'Brodski elektromeh'!$B$41</definedName>
    <definedName name="_Toc177978870" localSheetId="0">Elektromehaničar!$B$41</definedName>
    <definedName name="_Toc177978871" localSheetId="1">'Brodski elektromeh'!$B$42</definedName>
    <definedName name="_Toc177978871" localSheetId="0">Elektromehaničar!$B$42</definedName>
    <definedName name="_Toc177978872" localSheetId="1">'Brodski elektromeh'!$B$43</definedName>
    <definedName name="_Toc177978872" localSheetId="0">Elektromehaničar!$B$43</definedName>
    <definedName name="_Toc177978873" localSheetId="1">'Brodski elektromeh'!#REF!</definedName>
    <definedName name="_Toc177978873" localSheetId="0">Elektromehaničar!#REF!</definedName>
    <definedName name="_Toc177978874" localSheetId="1">'Brodski elektromeh'!#REF!</definedName>
    <definedName name="_Toc177978874" localSheetId="0">Elektromehaničar!#REF!</definedName>
    <definedName name="_Toc177978875" localSheetId="1">'Brodski elektromeh'!#REF!</definedName>
    <definedName name="_Toc177978875" localSheetId="0">Elektromehaničar!#REF!</definedName>
    <definedName name="_Toc177978877" localSheetId="1">'Brodski elektromeh'!$B$39</definedName>
    <definedName name="_Toc177978877" localSheetId="0">Elektromehaničar!$B$39</definedName>
    <definedName name="_Toc177978878" localSheetId="1">'Brodski elektromeh'!$B$40</definedName>
    <definedName name="_Toc177978878" localSheetId="0">Elektromehaničar!$B$40</definedName>
    <definedName name="_Toc177978887" localSheetId="1">'Brodski elektromeh'!#REF!</definedName>
    <definedName name="_Toc177978887" localSheetId="0">Elektromehaničar!#REF!</definedName>
    <definedName name="_Toc181777095" localSheetId="1">'Brodski elektromeh'!$B$51</definedName>
    <definedName name="_Toc181777095" localSheetId="0">Elektromehaničar!$B$51</definedName>
    <definedName name="_xlnm.Print_Area" localSheetId="1">'Brodski elektromeh'!$A$1:$X$63</definedName>
    <definedName name="_xlnm.Print_Area" localSheetId="0">Elektromehaničar!$A$1:$X$63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1" l="1"/>
  <c r="Q58" i="11"/>
  <c r="P58" i="11"/>
  <c r="O58" i="11"/>
  <c r="N58" i="11"/>
  <c r="T58" i="11" s="1"/>
  <c r="M58" i="11"/>
  <c r="S58" i="11" s="1"/>
  <c r="L58" i="11"/>
  <c r="K58" i="11"/>
  <c r="J58" i="11"/>
  <c r="S57" i="11"/>
  <c r="R57" i="11"/>
  <c r="Q57" i="11"/>
  <c r="P57" i="11"/>
  <c r="T57" i="11" s="1"/>
  <c r="O57" i="11"/>
  <c r="N57" i="11"/>
  <c r="M57" i="11"/>
  <c r="L57" i="11"/>
  <c r="K57" i="11"/>
  <c r="J57" i="11"/>
  <c r="R56" i="11"/>
  <c r="Q56" i="11"/>
  <c r="P56" i="11"/>
  <c r="O56" i="11"/>
  <c r="N56" i="11"/>
  <c r="T56" i="11" s="1"/>
  <c r="M56" i="11"/>
  <c r="S56" i="11" s="1"/>
  <c r="L56" i="11"/>
  <c r="K56" i="11"/>
  <c r="J56" i="11"/>
  <c r="R55" i="11"/>
  <c r="Q55" i="11"/>
  <c r="P55" i="11"/>
  <c r="O55" i="11"/>
  <c r="N55" i="11"/>
  <c r="T55" i="11" s="1"/>
  <c r="M55" i="11"/>
  <c r="S55" i="11" s="1"/>
  <c r="L55" i="11"/>
  <c r="K55" i="11"/>
  <c r="J55" i="11"/>
  <c r="T54" i="11"/>
  <c r="S54" i="11"/>
  <c r="R54" i="11"/>
  <c r="Q54" i="11"/>
  <c r="P54" i="11"/>
  <c r="O54" i="11"/>
  <c r="N54" i="11"/>
  <c r="M54" i="11"/>
  <c r="L54" i="11"/>
  <c r="K54" i="11"/>
  <c r="J54" i="11"/>
  <c r="R53" i="11"/>
  <c r="Q53" i="11"/>
  <c r="P53" i="11"/>
  <c r="O53" i="11"/>
  <c r="N53" i="11"/>
  <c r="M53" i="11"/>
  <c r="L53" i="11"/>
  <c r="K53" i="11"/>
  <c r="J53" i="11"/>
  <c r="R52" i="11"/>
  <c r="Q52" i="11"/>
  <c r="P52" i="11"/>
  <c r="O52" i="11"/>
  <c r="N52" i="11"/>
  <c r="T52" i="11" s="1"/>
  <c r="M52" i="11"/>
  <c r="S52" i="11" s="1"/>
  <c r="L52" i="11"/>
  <c r="K52" i="11"/>
  <c r="J52" i="11"/>
  <c r="T51" i="11"/>
  <c r="S51" i="11"/>
  <c r="R51" i="11"/>
  <c r="Q51" i="11"/>
  <c r="P51" i="11"/>
  <c r="O51" i="11"/>
  <c r="N51" i="11"/>
  <c r="M51" i="11"/>
  <c r="L51" i="11"/>
  <c r="K51" i="11"/>
  <c r="J51" i="11"/>
  <c r="R50" i="11"/>
  <c r="Q50" i="11"/>
  <c r="P50" i="11"/>
  <c r="O50" i="11"/>
  <c r="N50" i="11"/>
  <c r="M50" i="11"/>
  <c r="S50" i="11" s="1"/>
  <c r="L50" i="11"/>
  <c r="K50" i="11"/>
  <c r="J50" i="11"/>
  <c r="C49" i="11"/>
  <c r="R48" i="11"/>
  <c r="Q48" i="11"/>
  <c r="P48" i="11"/>
  <c r="O48" i="11"/>
  <c r="N48" i="11"/>
  <c r="T48" i="11" s="1"/>
  <c r="M48" i="11"/>
  <c r="S48" i="11" s="1"/>
  <c r="L48" i="11"/>
  <c r="K48" i="11"/>
  <c r="J48" i="11"/>
  <c r="S47" i="11"/>
  <c r="R47" i="11"/>
  <c r="Q47" i="11"/>
  <c r="P47" i="11"/>
  <c r="T47" i="11" s="1"/>
  <c r="O47" i="11"/>
  <c r="N47" i="11"/>
  <c r="M47" i="11"/>
  <c r="L47" i="11"/>
  <c r="K47" i="11"/>
  <c r="J47" i="11"/>
  <c r="R46" i="11"/>
  <c r="Q46" i="11"/>
  <c r="P46" i="11"/>
  <c r="O46" i="11"/>
  <c r="N46" i="11"/>
  <c r="T46" i="11" s="1"/>
  <c r="M46" i="11"/>
  <c r="S46" i="11" s="1"/>
  <c r="L46" i="11"/>
  <c r="K46" i="11"/>
  <c r="J46" i="11"/>
  <c r="R45" i="11"/>
  <c r="Q45" i="11"/>
  <c r="P45" i="11"/>
  <c r="O45" i="11"/>
  <c r="N45" i="11"/>
  <c r="T45" i="11" s="1"/>
  <c r="M45" i="11"/>
  <c r="S45" i="11" s="1"/>
  <c r="L45" i="11"/>
  <c r="K45" i="11"/>
  <c r="J45" i="11"/>
  <c r="T44" i="11"/>
  <c r="S44" i="11"/>
  <c r="R44" i="11"/>
  <c r="Q44" i="11"/>
  <c r="P44" i="11"/>
  <c r="O44" i="11"/>
  <c r="N44" i="11"/>
  <c r="M44" i="11"/>
  <c r="L44" i="11"/>
  <c r="K44" i="11"/>
  <c r="J44" i="11"/>
  <c r="R43" i="11"/>
  <c r="Q43" i="11"/>
  <c r="P43" i="11"/>
  <c r="O43" i="11"/>
  <c r="N43" i="11"/>
  <c r="T43" i="11" s="1"/>
  <c r="M43" i="11"/>
  <c r="S43" i="11" s="1"/>
  <c r="L43" i="11"/>
  <c r="K43" i="11"/>
  <c r="J43" i="11"/>
  <c r="R42" i="11"/>
  <c r="Q42" i="11"/>
  <c r="P42" i="11"/>
  <c r="O42" i="11"/>
  <c r="N42" i="11"/>
  <c r="T42" i="11" s="1"/>
  <c r="M42" i="11"/>
  <c r="S42" i="11" s="1"/>
  <c r="L42" i="11"/>
  <c r="K42" i="11"/>
  <c r="J42" i="11"/>
  <c r="R41" i="11"/>
  <c r="Q41" i="11"/>
  <c r="P41" i="11"/>
  <c r="O41" i="11"/>
  <c r="N41" i="11"/>
  <c r="M41" i="11"/>
  <c r="L41" i="11"/>
  <c r="K41" i="11"/>
  <c r="J41" i="11"/>
  <c r="R40" i="11"/>
  <c r="Q40" i="11"/>
  <c r="P40" i="11"/>
  <c r="O40" i="11"/>
  <c r="N40" i="11"/>
  <c r="T40" i="11" s="1"/>
  <c r="M40" i="11"/>
  <c r="L40" i="11"/>
  <c r="K40" i="11"/>
  <c r="J40" i="11"/>
  <c r="R39" i="11"/>
  <c r="Q39" i="11"/>
  <c r="P39" i="11"/>
  <c r="O39" i="11"/>
  <c r="N39" i="11"/>
  <c r="T39" i="11" s="1"/>
  <c r="M39" i="11"/>
  <c r="L39" i="11"/>
  <c r="K39" i="11"/>
  <c r="J39" i="11"/>
  <c r="T38" i="11"/>
  <c r="S38" i="11"/>
  <c r="R38" i="11"/>
  <c r="Q38" i="11"/>
  <c r="P38" i="11"/>
  <c r="O38" i="11"/>
  <c r="N38" i="11"/>
  <c r="M38" i="11"/>
  <c r="L38" i="11"/>
  <c r="K38" i="11"/>
  <c r="J38" i="11"/>
  <c r="R37" i="11"/>
  <c r="Q37" i="11"/>
  <c r="P37" i="11"/>
  <c r="O37" i="11"/>
  <c r="S37" i="11" s="1"/>
  <c r="N37" i="11"/>
  <c r="M37" i="11"/>
  <c r="L37" i="11"/>
  <c r="K37" i="11"/>
  <c r="J37" i="11"/>
  <c r="R36" i="11"/>
  <c r="Q36" i="11"/>
  <c r="P36" i="11"/>
  <c r="O36" i="11"/>
  <c r="N36" i="11"/>
  <c r="T36" i="11" s="1"/>
  <c r="M36" i="11"/>
  <c r="S36" i="11" s="1"/>
  <c r="L36" i="11"/>
  <c r="K36" i="11"/>
  <c r="J36" i="11"/>
  <c r="T35" i="11"/>
  <c r="R35" i="11"/>
  <c r="Q35" i="11"/>
  <c r="P35" i="11"/>
  <c r="O35" i="11"/>
  <c r="N35" i="11"/>
  <c r="M35" i="11"/>
  <c r="S35" i="11" s="1"/>
  <c r="L35" i="11"/>
  <c r="K35" i="11"/>
  <c r="J35" i="11"/>
  <c r="R34" i="11"/>
  <c r="Q34" i="11"/>
  <c r="P34" i="11"/>
  <c r="O34" i="11"/>
  <c r="N34" i="11"/>
  <c r="M34" i="11"/>
  <c r="L34" i="11"/>
  <c r="K34" i="11"/>
  <c r="J34" i="11"/>
  <c r="C33" i="11"/>
  <c r="R32" i="11"/>
  <c r="Q32" i="11"/>
  <c r="P32" i="11"/>
  <c r="O32" i="11"/>
  <c r="N32" i="11"/>
  <c r="T32" i="11" s="1"/>
  <c r="M32" i="11"/>
  <c r="S32" i="11" s="1"/>
  <c r="L32" i="11"/>
  <c r="K32" i="11"/>
  <c r="J32" i="11"/>
  <c r="T31" i="11"/>
  <c r="S31" i="11"/>
  <c r="R31" i="11"/>
  <c r="Q31" i="11"/>
  <c r="P31" i="11"/>
  <c r="O31" i="11"/>
  <c r="N31" i="11"/>
  <c r="M31" i="11"/>
  <c r="L31" i="11"/>
  <c r="K31" i="11"/>
  <c r="J31" i="11"/>
  <c r="R30" i="11"/>
  <c r="Q30" i="11"/>
  <c r="P30" i="11"/>
  <c r="O30" i="11"/>
  <c r="N30" i="11"/>
  <c r="T30" i="11" s="1"/>
  <c r="M30" i="11"/>
  <c r="S30" i="11" s="1"/>
  <c r="L30" i="11"/>
  <c r="K30" i="11"/>
  <c r="J30" i="11"/>
  <c r="R29" i="11"/>
  <c r="Q29" i="11"/>
  <c r="P29" i="11"/>
  <c r="O29" i="11"/>
  <c r="N29" i="11"/>
  <c r="T29" i="11" s="1"/>
  <c r="M29" i="11"/>
  <c r="S29" i="11" s="1"/>
  <c r="L29" i="11"/>
  <c r="K29" i="11"/>
  <c r="J29" i="11"/>
  <c r="T28" i="11"/>
  <c r="S28" i="11"/>
  <c r="R28" i="11"/>
  <c r="Q28" i="11"/>
  <c r="P28" i="11"/>
  <c r="O28" i="11"/>
  <c r="N28" i="11"/>
  <c r="M28" i="11"/>
  <c r="L28" i="11"/>
  <c r="K28" i="11"/>
  <c r="J28" i="11"/>
  <c r="R27" i="11"/>
  <c r="Q27" i="11"/>
  <c r="P27" i="11"/>
  <c r="O27" i="11"/>
  <c r="S27" i="11" s="1"/>
  <c r="N27" i="11"/>
  <c r="M27" i="11"/>
  <c r="L27" i="11"/>
  <c r="K27" i="11"/>
  <c r="J27" i="11"/>
  <c r="R26" i="11"/>
  <c r="Q26" i="11"/>
  <c r="P26" i="11"/>
  <c r="O26" i="11"/>
  <c r="N26" i="11"/>
  <c r="T26" i="11" s="1"/>
  <c r="M26" i="11"/>
  <c r="L26" i="11"/>
  <c r="K26" i="11"/>
  <c r="J26" i="11"/>
  <c r="R25" i="11"/>
  <c r="Q25" i="11"/>
  <c r="P25" i="11"/>
  <c r="O25" i="11"/>
  <c r="N25" i="11"/>
  <c r="T25" i="11" s="1"/>
  <c r="M25" i="11"/>
  <c r="L25" i="11"/>
  <c r="K25" i="11"/>
  <c r="J25" i="11"/>
  <c r="R24" i="11"/>
  <c r="Q24" i="11"/>
  <c r="P24" i="11"/>
  <c r="T24" i="11" s="1"/>
  <c r="O24" i="11"/>
  <c r="S24" i="11" s="1"/>
  <c r="N24" i="11"/>
  <c r="M24" i="11"/>
  <c r="L24" i="11"/>
  <c r="K24" i="11"/>
  <c r="J24" i="11"/>
  <c r="R23" i="11"/>
  <c r="Q23" i="11"/>
  <c r="P23" i="11"/>
  <c r="O23" i="11"/>
  <c r="N23" i="11"/>
  <c r="T23" i="11" s="1"/>
  <c r="M23" i="11"/>
  <c r="S23" i="11" s="1"/>
  <c r="L23" i="11"/>
  <c r="K23" i="11"/>
  <c r="J23" i="11"/>
  <c r="R22" i="11"/>
  <c r="Q22" i="11"/>
  <c r="P22" i="11"/>
  <c r="O22" i="11"/>
  <c r="N22" i="11"/>
  <c r="T22" i="11" s="1"/>
  <c r="M22" i="11"/>
  <c r="S22" i="11" s="1"/>
  <c r="L22" i="11"/>
  <c r="K22" i="11"/>
  <c r="J22" i="11"/>
  <c r="S21" i="11"/>
  <c r="R21" i="11"/>
  <c r="Q21" i="11"/>
  <c r="P21" i="11"/>
  <c r="O21" i="11"/>
  <c r="N21" i="11"/>
  <c r="M21" i="11"/>
  <c r="L21" i="11"/>
  <c r="K21" i="11"/>
  <c r="J21" i="11"/>
  <c r="R20" i="11"/>
  <c r="Q20" i="11"/>
  <c r="P20" i="11"/>
  <c r="O20" i="11"/>
  <c r="N20" i="11"/>
  <c r="T20" i="11" s="1"/>
  <c r="M20" i="11"/>
  <c r="S20" i="11" s="1"/>
  <c r="L20" i="11"/>
  <c r="K20" i="11"/>
  <c r="J20" i="11"/>
  <c r="R19" i="11"/>
  <c r="Q19" i="11"/>
  <c r="P19" i="11"/>
  <c r="O19" i="11"/>
  <c r="N19" i="11"/>
  <c r="T19" i="11" s="1"/>
  <c r="M19" i="11"/>
  <c r="S19" i="11" s="1"/>
  <c r="L19" i="11"/>
  <c r="K19" i="11"/>
  <c r="J19" i="11"/>
  <c r="T18" i="11"/>
  <c r="S18" i="11"/>
  <c r="R18" i="11"/>
  <c r="Q18" i="11"/>
  <c r="P18" i="11"/>
  <c r="O18" i="11"/>
  <c r="N18" i="11"/>
  <c r="M18" i="11"/>
  <c r="L18" i="11"/>
  <c r="K18" i="11"/>
  <c r="J18" i="11"/>
  <c r="N17" i="11"/>
  <c r="C17" i="11"/>
  <c r="R16" i="11"/>
  <c r="Q16" i="11"/>
  <c r="P16" i="11"/>
  <c r="O16" i="11"/>
  <c r="N16" i="11"/>
  <c r="T16" i="11" s="1"/>
  <c r="M16" i="11"/>
  <c r="S16" i="11" s="1"/>
  <c r="L16" i="11"/>
  <c r="K16" i="11"/>
  <c r="J16" i="11"/>
  <c r="T15" i="11"/>
  <c r="R15" i="11"/>
  <c r="Q15" i="11"/>
  <c r="P15" i="11"/>
  <c r="O15" i="11"/>
  <c r="N15" i="11"/>
  <c r="M15" i="11"/>
  <c r="S15" i="11" s="1"/>
  <c r="L15" i="11"/>
  <c r="K15" i="11"/>
  <c r="J15" i="11"/>
  <c r="R14" i="11"/>
  <c r="Q14" i="11"/>
  <c r="P14" i="11"/>
  <c r="T14" i="11" s="1"/>
  <c r="O14" i="11"/>
  <c r="O17" i="11" s="1"/>
  <c r="N14" i="11"/>
  <c r="M14" i="11"/>
  <c r="L14" i="11"/>
  <c r="K14" i="11"/>
  <c r="J14" i="11"/>
  <c r="R13" i="11"/>
  <c r="Q13" i="11"/>
  <c r="P13" i="11"/>
  <c r="O13" i="11"/>
  <c r="N13" i="11"/>
  <c r="T13" i="11" s="1"/>
  <c r="M13" i="11"/>
  <c r="S13" i="11" s="1"/>
  <c r="L13" i="11"/>
  <c r="K13" i="11"/>
  <c r="J13" i="11"/>
  <c r="R12" i="11"/>
  <c r="Q12" i="11"/>
  <c r="P12" i="11"/>
  <c r="O12" i="11"/>
  <c r="N12" i="11"/>
  <c r="T12" i="11" s="1"/>
  <c r="M12" i="11"/>
  <c r="S12" i="11" s="1"/>
  <c r="L12" i="11"/>
  <c r="K12" i="11"/>
  <c r="J12" i="11"/>
  <c r="S11" i="11"/>
  <c r="R11" i="11"/>
  <c r="Q11" i="11"/>
  <c r="P11" i="11"/>
  <c r="T11" i="11" s="1"/>
  <c r="O11" i="11"/>
  <c r="N11" i="11"/>
  <c r="M11" i="11"/>
  <c r="L11" i="11"/>
  <c r="K11" i="11"/>
  <c r="J11" i="11"/>
  <c r="R10" i="11"/>
  <c r="Q10" i="11"/>
  <c r="P10" i="11"/>
  <c r="O10" i="11"/>
  <c r="N10" i="11"/>
  <c r="T10" i="11" s="1"/>
  <c r="M10" i="11"/>
  <c r="S10" i="11" s="1"/>
  <c r="L10" i="11"/>
  <c r="K10" i="11"/>
  <c r="J10" i="11"/>
  <c r="R9" i="11"/>
  <c r="Q9" i="11"/>
  <c r="P9" i="11"/>
  <c r="O9" i="11"/>
  <c r="N9" i="11"/>
  <c r="T9" i="11" s="1"/>
  <c r="M9" i="11"/>
  <c r="S9" i="11" s="1"/>
  <c r="L9" i="11"/>
  <c r="K9" i="11"/>
  <c r="J9" i="11"/>
  <c r="T8" i="11"/>
  <c r="S8" i="11"/>
  <c r="R8" i="11"/>
  <c r="Q8" i="11"/>
  <c r="Q17" i="11" s="1"/>
  <c r="P8" i="11"/>
  <c r="O8" i="11"/>
  <c r="N8" i="11"/>
  <c r="M8" i="11"/>
  <c r="L8" i="11"/>
  <c r="K8" i="11"/>
  <c r="J8" i="11"/>
  <c r="R7" i="11"/>
  <c r="Q7" i="11"/>
  <c r="P7" i="11"/>
  <c r="O7" i="11"/>
  <c r="N7" i="11"/>
  <c r="T7" i="11" s="1"/>
  <c r="M7" i="11"/>
  <c r="S7" i="11" s="1"/>
  <c r="L7" i="11"/>
  <c r="K7" i="11"/>
  <c r="J7" i="11"/>
  <c r="R6" i="11"/>
  <c r="Q6" i="11"/>
  <c r="P6" i="11"/>
  <c r="O6" i="11"/>
  <c r="N6" i="11"/>
  <c r="T6" i="11" s="1"/>
  <c r="M6" i="11"/>
  <c r="S6" i="11" s="1"/>
  <c r="L6" i="11"/>
  <c r="K6" i="11"/>
  <c r="J6" i="11"/>
  <c r="T5" i="11"/>
  <c r="S5" i="11"/>
  <c r="R5" i="11"/>
  <c r="R17" i="11" s="1"/>
  <c r="Q5" i="11"/>
  <c r="P5" i="11"/>
  <c r="O5" i="11"/>
  <c r="N5" i="11"/>
  <c r="M5" i="11"/>
  <c r="L5" i="11"/>
  <c r="K5" i="11"/>
  <c r="J5" i="11"/>
  <c r="R4" i="11"/>
  <c r="Q4" i="11"/>
  <c r="P4" i="11"/>
  <c r="O4" i="11"/>
  <c r="N4" i="11"/>
  <c r="T4" i="11" s="1"/>
  <c r="M4" i="11"/>
  <c r="S4" i="11" s="1"/>
  <c r="L4" i="11"/>
  <c r="K4" i="11"/>
  <c r="J4" i="11"/>
  <c r="R3" i="11"/>
  <c r="Q3" i="11"/>
  <c r="P3" i="11"/>
  <c r="O3" i="11"/>
  <c r="N3" i="11"/>
  <c r="T3" i="11" s="1"/>
  <c r="M3" i="11"/>
  <c r="S3" i="11" s="1"/>
  <c r="L3" i="11"/>
  <c r="K3" i="11"/>
  <c r="J3" i="11"/>
  <c r="T2" i="11"/>
  <c r="S2" i="11"/>
  <c r="R2" i="11"/>
  <c r="Q2" i="11"/>
  <c r="P2" i="11"/>
  <c r="O2" i="11"/>
  <c r="N2" i="11"/>
  <c r="M2" i="11"/>
  <c r="M17" i="11" s="1"/>
  <c r="L2" i="11"/>
  <c r="K2" i="11"/>
  <c r="K17" i="11" s="1"/>
  <c r="J2" i="11"/>
  <c r="J17" i="11" s="1"/>
  <c r="S26" i="11" l="1"/>
  <c r="S53" i="11"/>
  <c r="T53" i="11"/>
  <c r="T50" i="11"/>
  <c r="J49" i="11"/>
  <c r="T41" i="11"/>
  <c r="S41" i="11"/>
  <c r="M49" i="11"/>
  <c r="Q49" i="11"/>
  <c r="R49" i="11"/>
  <c r="S39" i="11"/>
  <c r="N49" i="11"/>
  <c r="K49" i="11"/>
  <c r="O49" i="11"/>
  <c r="P49" i="11"/>
  <c r="P33" i="11"/>
  <c r="S25" i="11"/>
  <c r="S33" i="11" s="1"/>
  <c r="V33" i="11" s="1"/>
  <c r="K33" i="11"/>
  <c r="R33" i="11"/>
  <c r="Q33" i="11"/>
  <c r="N33" i="11"/>
  <c r="J33" i="11"/>
  <c r="T17" i="11"/>
  <c r="W17" i="11" s="1"/>
  <c r="M33" i="11"/>
  <c r="P17" i="11"/>
  <c r="S14" i="11"/>
  <c r="S17" i="11" s="1"/>
  <c r="V17" i="11" s="1"/>
  <c r="S34" i="11"/>
  <c r="T34" i="11"/>
  <c r="T27" i="11"/>
  <c r="T37" i="11"/>
  <c r="S40" i="11"/>
  <c r="O33" i="11"/>
  <c r="T21" i="11"/>
  <c r="T33" i="11" s="1"/>
  <c r="W33" i="11" s="1"/>
  <c r="T49" i="11" l="1"/>
  <c r="W49" i="11" s="1"/>
  <c r="S49" i="11"/>
  <c r="V49" i="11" s="1"/>
  <c r="J2" i="1" l="1"/>
  <c r="K2" i="1"/>
  <c r="L2" i="1"/>
  <c r="M2" i="1"/>
  <c r="N2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T55" i="1"/>
  <c r="T56" i="1"/>
  <c r="T57" i="1"/>
  <c r="R52" i="1"/>
  <c r="R53" i="1"/>
  <c r="R54" i="1"/>
  <c r="R55" i="1"/>
  <c r="R56" i="1"/>
  <c r="R57" i="1"/>
  <c r="Q52" i="1"/>
  <c r="Q53" i="1"/>
  <c r="Q54" i="1"/>
  <c r="Q55" i="1"/>
  <c r="Q56" i="1"/>
  <c r="Q57" i="1"/>
  <c r="P52" i="1"/>
  <c r="P53" i="1"/>
  <c r="P54" i="1"/>
  <c r="P55" i="1"/>
  <c r="P56" i="1"/>
  <c r="P57" i="1"/>
  <c r="O52" i="1"/>
  <c r="O53" i="1"/>
  <c r="O54" i="1"/>
  <c r="O55" i="1"/>
  <c r="O56" i="1"/>
  <c r="O57" i="1"/>
  <c r="N52" i="1"/>
  <c r="T52" i="1" s="1"/>
  <c r="N53" i="1"/>
  <c r="T53" i="1" s="1"/>
  <c r="N54" i="1"/>
  <c r="T54" i="1" s="1"/>
  <c r="N55" i="1"/>
  <c r="N56" i="1"/>
  <c r="N57" i="1"/>
  <c r="N58" i="1"/>
  <c r="M52" i="1"/>
  <c r="M53" i="1"/>
  <c r="M54" i="1"/>
  <c r="S54" i="1" s="1"/>
  <c r="M55" i="1"/>
  <c r="S55" i="1" s="1"/>
  <c r="M56" i="1"/>
  <c r="S56" i="1" s="1"/>
  <c r="M57" i="1"/>
  <c r="S57" i="1" s="1"/>
  <c r="M58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S37" i="1" s="1"/>
  <c r="O38" i="1"/>
  <c r="O39" i="1"/>
  <c r="O40" i="1"/>
  <c r="O41" i="1"/>
  <c r="O42" i="1"/>
  <c r="N35" i="1"/>
  <c r="T35" i="1" s="1"/>
  <c r="N36" i="1"/>
  <c r="T36" i="1" s="1"/>
  <c r="N37" i="1"/>
  <c r="N38" i="1"/>
  <c r="N39" i="1"/>
  <c r="N40" i="1"/>
  <c r="N41" i="1"/>
  <c r="N42" i="1"/>
  <c r="N43" i="1"/>
  <c r="M35" i="1"/>
  <c r="S35" i="1" s="1"/>
  <c r="M36" i="1"/>
  <c r="S36" i="1" s="1"/>
  <c r="M37" i="1"/>
  <c r="M38" i="1"/>
  <c r="M39" i="1"/>
  <c r="M40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S19" i="1" s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53" i="1" l="1"/>
  <c r="S52" i="1"/>
  <c r="T25" i="1"/>
  <c r="T24" i="1"/>
  <c r="S24" i="1"/>
  <c r="S20" i="1"/>
  <c r="S21" i="1"/>
  <c r="T37" i="1"/>
  <c r="T19" i="1"/>
  <c r="T20" i="1"/>
  <c r="S40" i="1"/>
  <c r="S39" i="1"/>
  <c r="S38" i="1"/>
  <c r="T23" i="1"/>
  <c r="T22" i="1"/>
  <c r="S23" i="1"/>
  <c r="S22" i="1"/>
  <c r="T41" i="1"/>
  <c r="T40" i="1"/>
  <c r="T39" i="1"/>
  <c r="T38" i="1"/>
  <c r="T21" i="1"/>
  <c r="T6" i="1"/>
  <c r="T5" i="1"/>
  <c r="S5" i="1"/>
  <c r="T4" i="1"/>
  <c r="T3" i="1"/>
  <c r="S7" i="1"/>
  <c r="S6" i="1"/>
  <c r="S3" i="1"/>
  <c r="T7" i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N47" i="1"/>
  <c r="N48" i="1"/>
  <c r="M41" i="1"/>
  <c r="S41" i="1" s="1"/>
  <c r="M42" i="1"/>
  <c r="S42" i="1" s="1"/>
  <c r="M43" i="1"/>
  <c r="M44" i="1"/>
  <c r="M45" i="1"/>
  <c r="M46" i="1"/>
  <c r="M47" i="1"/>
  <c r="M48" i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T27" i="1" s="1"/>
  <c r="N28" i="1"/>
  <c r="T28" i="1" s="1"/>
  <c r="N29" i="1"/>
  <c r="N30" i="1"/>
  <c r="N31" i="1"/>
  <c r="N32" i="1"/>
  <c r="M27" i="1"/>
  <c r="M28" i="1"/>
  <c r="M29" i="1"/>
  <c r="M30" i="1"/>
  <c r="M31" i="1"/>
  <c r="M32" i="1"/>
  <c r="L51" i="1"/>
  <c r="L52" i="1"/>
  <c r="L53" i="1"/>
  <c r="L54" i="1"/>
  <c r="L55" i="1"/>
  <c r="L56" i="1"/>
  <c r="L57" i="1"/>
  <c r="L58" i="1"/>
  <c r="K51" i="1"/>
  <c r="K52" i="1"/>
  <c r="K53" i="1"/>
  <c r="K54" i="1"/>
  <c r="K55" i="1"/>
  <c r="K56" i="1"/>
  <c r="K57" i="1"/>
  <c r="K58" i="1"/>
  <c r="J51" i="1"/>
  <c r="J52" i="1"/>
  <c r="J53" i="1"/>
  <c r="J54" i="1"/>
  <c r="J55" i="1"/>
  <c r="J56" i="1"/>
  <c r="J57" i="1"/>
  <c r="J58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18" i="1"/>
  <c r="K50" i="1"/>
  <c r="J50" i="1"/>
  <c r="S48" i="1" l="1"/>
  <c r="S45" i="1"/>
  <c r="S30" i="1"/>
  <c r="S47" i="1"/>
  <c r="S28" i="1"/>
  <c r="S29" i="1"/>
  <c r="S31" i="1"/>
  <c r="S27" i="1"/>
  <c r="T32" i="1"/>
  <c r="T31" i="1"/>
  <c r="T47" i="1"/>
  <c r="T46" i="1"/>
  <c r="T29" i="1"/>
  <c r="T45" i="1"/>
  <c r="S46" i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8" i="1"/>
  <c r="P58" i="1"/>
  <c r="Q58" i="1"/>
  <c r="R58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58" i="1"/>
  <c r="S18" i="1"/>
  <c r="S58" i="1"/>
  <c r="T15" i="1"/>
  <c r="S15" i="1"/>
  <c r="L50" i="1" l="1"/>
  <c r="M51" i="1"/>
  <c r="N51" i="1"/>
  <c r="O51" i="1"/>
  <c r="P51" i="1"/>
  <c r="Q51" i="1"/>
  <c r="R51" i="1"/>
  <c r="R50" i="1"/>
  <c r="Q50" i="1"/>
  <c r="P50" i="1"/>
  <c r="O50" i="1"/>
  <c r="N50" i="1"/>
  <c r="M50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R2" i="1"/>
  <c r="Q2" i="1"/>
  <c r="Q17" i="1" s="1"/>
  <c r="O2" i="1"/>
  <c r="M17" i="1"/>
  <c r="O17" i="1" l="1"/>
  <c r="R17" i="1"/>
  <c r="P17" i="1"/>
  <c r="N17" i="1"/>
  <c r="T2" i="1"/>
  <c r="S2" i="1"/>
  <c r="T50" i="1"/>
  <c r="T10" i="1"/>
  <c r="T34" i="1"/>
  <c r="S34" i="1"/>
  <c r="T13" i="1"/>
  <c r="S13" i="1"/>
  <c r="T12" i="1"/>
  <c r="S12" i="1"/>
  <c r="S51" i="1"/>
  <c r="T51" i="1"/>
  <c r="T11" i="1"/>
  <c r="S11" i="1"/>
  <c r="S50" i="1"/>
  <c r="S17" i="1" l="1"/>
  <c r="V17" i="1" s="1"/>
  <c r="T17" i="1"/>
  <c r="S33" i="1"/>
  <c r="V33" i="1" s="1"/>
  <c r="T33" i="1"/>
  <c r="S49" i="1"/>
  <c r="V49" i="1" s="1"/>
  <c r="T49" i="1"/>
  <c r="W49" i="1" s="1"/>
  <c r="W33" i="1" l="1"/>
  <c r="W17" i="1"/>
</calcChain>
</file>

<file path=xl/sharedStrings.xml><?xml version="1.0" encoding="utf-8"?>
<sst xmlns="http://schemas.openxmlformats.org/spreadsheetml/2006/main" count="155" uniqueCount="78">
  <si>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</si>
  <si>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</si>
  <si>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</si>
  <si>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</si>
  <si>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</si>
  <si>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</si>
  <si>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</si>
  <si>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</si>
  <si>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</si>
  <si>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</si>
  <si>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</si>
  <si>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</si>
  <si>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</si>
  <si>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</si>
  <si>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</si>
  <si>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</si>
  <si>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</si>
  <si>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</si>
  <si>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</si>
  <si>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</si>
  <si>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</si>
  <si>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</si>
  <si>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</si>
  <si>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</si>
  <si>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</si>
  <si>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</si>
  <si>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</si>
  <si>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</si>
  <si>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</si>
  <si>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</si>
  <si>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</si>
  <si>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</si>
  <si>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</si>
  <si>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</si>
  <si>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</si>
  <si>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</si>
  <si>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</si>
  <si>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</si>
  <si>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</si>
  <si>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</si>
  <si>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</si>
  <si>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</si>
  <si>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</si>
  <si>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praktične matematike</t>
  </si>
  <si>
    <t>Poznavanje, obrada i spajanje materijala</t>
  </si>
  <si>
    <t>Tehničko crtanje i dokumentiranje u elektrotehnici</t>
  </si>
  <si>
    <t>Osnove elektrotehnike</t>
  </si>
  <si>
    <t>Osnove informacijske i komunikacijske tehnologije</t>
  </si>
  <si>
    <t>Električne instalacije i električni vodovi</t>
  </si>
  <si>
    <t>Osnove geometrije i prostorne analize</t>
  </si>
  <si>
    <t>Osnove elektronike</t>
  </si>
  <si>
    <t>Financijska pismenost</t>
  </si>
  <si>
    <t>Tehničko i poslovno upravljanje i komuniciranje</t>
  </si>
  <si>
    <t>Primjena marketinga u malom poduzetništvu</t>
  </si>
  <si>
    <t>Složeni projektni zadatak</t>
  </si>
  <si>
    <t>Osnove elektroničkih uređaja i instalacija</t>
  </si>
  <si>
    <t>Zaštita električnih instalacija i trošila</t>
  </si>
  <si>
    <t>Uvod u elektroenergetiku</t>
  </si>
  <si>
    <t>Izvođenje i održavanje elektroenergetskih instalacija</t>
  </si>
  <si>
    <t>Transformatorska i rasklopna postrojenja</t>
  </si>
  <si>
    <t>Proizvodna postrojenja električne energije</t>
  </si>
  <si>
    <t>Osnove automatike i upravljanja</t>
  </si>
  <si>
    <t>Instalacija i ispitivanje električnih strojeva</t>
  </si>
  <si>
    <t>Osnove elektromehaničkih uređaja i instalacija</t>
  </si>
  <si>
    <t>Pomoćni izvori i kontrola kvalitete električne energije</t>
  </si>
  <si>
    <t>Osnove kućanskih uređaja i instalacija</t>
  </si>
  <si>
    <t>Elektromehanička ispitivanja i održavanje</t>
  </si>
  <si>
    <t>Elektromotorni pogoni</t>
  </si>
  <si>
    <t>Rashladni i termički sustavi</t>
  </si>
  <si>
    <t>Robotizirani sustavi</t>
  </si>
  <si>
    <t>Industrijski i pokretni strojevi</t>
  </si>
  <si>
    <t>Brodski elektroenergetski sustavi i zaštita električnih inatalacija</t>
  </si>
  <si>
    <t>Brodski pomoćni strojevi i uređaji</t>
  </si>
  <si>
    <t>Nadzor i održavanje brodskih sustava automatske regulacije</t>
  </si>
  <si>
    <t>Brodska električna rasvjeta, signalizacija i alarmni sustavi</t>
  </si>
  <si>
    <t>Instaliranje brodskih komunikacijsko-navigacijskih uređaja i sustava</t>
  </si>
  <si>
    <t>Ispitivanje i održavanje električnih i elektromehaničkih uređaja</t>
  </si>
  <si>
    <t>Instalacija i održavanje elektromotornih pogona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</si>
</sst>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6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0" xfId="0" applyNumberFormat="1" applyFont="1" applyFill="1" applyAlignment="1">
      <alignment horizontal="center" vertical="center"/>
    </xf>
    <xf numFmtId="2" fontId="14" fillId="6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2" fontId="12" fillId="5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/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no 4 2" xfId="2" xr:uid="{E5959BDB-0C8B-4391-951D-0AC4224A3BB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5"/>
  <sheetViews>
    <sheetView zoomScale="88" zoomScaleNormal="88" zoomScaleSheetLayoutView="115" workbookViewId="0">
      <pane ySplit="1" topLeftCell="A39" activePane="bottomLeft" state="frozen"/>
      <selection pane="bottomLeft" activeCell="B39" sqref="B39:I39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4" width="7.77734375" style="1" customWidth="1"/>
    <col min="15" max="15" width="7.2187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8.88671875" style="1" customWidth="1"/>
    <col min="20" max="20" width="9.21875" style="1" customWidth="1"/>
    <col min="21" max="21" width="7.44140625" style="3" customWidth="1"/>
    <col min="22" max="16384" width="9.21875" style="3"/>
  </cols>
  <sheetData>
    <row r="1" spans="1:24" s="2" customFormat="1" ht="55.2" x14ac:dyDescent="0.3">
      <c r="A1" s="32" t="s">
        <v>21</v>
      </c>
      <c r="B1" s="32" t="s">
        <v>2</v>
      </c>
      <c r="C1" s="33" t="s">
        <v>0</v>
      </c>
      <c r="D1" s="90" t="s">
        <v>22</v>
      </c>
      <c r="E1" s="90"/>
      <c r="F1" s="91" t="s">
        <v>23</v>
      </c>
      <c r="G1" s="92"/>
      <c r="H1" s="90" t="s">
        <v>24</v>
      </c>
      <c r="I1" s="93"/>
      <c r="J1" s="36" t="s">
        <v>34</v>
      </c>
      <c r="K1" s="36" t="s">
        <v>35</v>
      </c>
      <c r="L1" s="32" t="s">
        <v>1</v>
      </c>
      <c r="M1" s="88" t="s">
        <v>25</v>
      </c>
      <c r="N1" s="88"/>
      <c r="O1" s="88" t="s">
        <v>26</v>
      </c>
      <c r="P1" s="89"/>
      <c r="Q1" s="88" t="s">
        <v>27</v>
      </c>
      <c r="R1" s="89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>C2*F2/100</f>
        <v>0.4</v>
      </c>
      <c r="K2" s="42">
        <f>C2*G2/100</f>
        <v>0.8</v>
      </c>
      <c r="L2" s="43">
        <f>C2*25</f>
        <v>100</v>
      </c>
      <c r="M2" s="44">
        <f>C2*25*D2/100</f>
        <v>50</v>
      </c>
      <c r="N2" s="44">
        <f>C2*25*E2/100</f>
        <v>70</v>
      </c>
      <c r="O2" s="44">
        <f>C2*25*F2/100</f>
        <v>10</v>
      </c>
      <c r="P2" s="44">
        <f>C2*25*G2/100</f>
        <v>20</v>
      </c>
      <c r="Q2" s="44">
        <f>C2*25*H2/100</f>
        <v>20</v>
      </c>
      <c r="R2" s="44">
        <f>C2*25*I2/100</f>
        <v>30</v>
      </c>
      <c r="S2" s="44">
        <f>M2+O2</f>
        <v>60</v>
      </c>
      <c r="T2" s="44">
        <f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ref="J3:J6" si="0">C3*F3/100</f>
        <v>7.15</v>
      </c>
      <c r="K3" s="42">
        <f t="shared" ref="K3:K6" si="1">C3*G3/100</f>
        <v>8.8000000000000007</v>
      </c>
      <c r="L3" s="43">
        <f t="shared" ref="L3:L7" si="2">C3*25</f>
        <v>275</v>
      </c>
      <c r="M3" s="44">
        <f t="shared" ref="M3:M7" si="3">C3*25*D3/100</f>
        <v>13.75</v>
      </c>
      <c r="N3" s="44">
        <f t="shared" ref="N3:N7" si="4">C3*25*E3/100</f>
        <v>27.5</v>
      </c>
      <c r="O3" s="44">
        <f t="shared" ref="O3:O8" si="5">C3*25*F3/100</f>
        <v>178.75</v>
      </c>
      <c r="P3" s="44">
        <f t="shared" ref="P3:P9" si="6">C3*25*G3/100</f>
        <v>220</v>
      </c>
      <c r="Q3" s="44">
        <f t="shared" ref="Q3:Q13" si="7">C3*25*H3/100</f>
        <v>27.5</v>
      </c>
      <c r="R3" s="44">
        <f t="shared" ref="R3:R9" si="8">C3*25*I3/100</f>
        <v>96.25</v>
      </c>
      <c r="S3" s="44">
        <f t="shared" ref="S3:S10" si="9">M3+O3</f>
        <v>192.5</v>
      </c>
      <c r="T3" s="44">
        <f t="shared" ref="T3:T9" si="10">N3+P3</f>
        <v>247.5</v>
      </c>
      <c r="U3" s="45"/>
      <c r="V3" s="45"/>
      <c r="W3" s="45"/>
      <c r="X3" s="45"/>
    </row>
    <row r="4" spans="1:24" ht="24.75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7">
        <v>50</v>
      </c>
      <c r="H4" s="48">
        <v>15</v>
      </c>
      <c r="I4" s="48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10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10"/>
        <v>250</v>
      </c>
      <c r="U5" s="45"/>
      <c r="V5" s="45"/>
      <c r="W5" s="45"/>
      <c r="X5" s="45"/>
    </row>
    <row r="6" spans="1:24" ht="25.95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10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ref="J7:J16" si="11">C7*F7/100</f>
        <v>7.2</v>
      </c>
      <c r="K7" s="42">
        <f t="shared" ref="K7:K16" si="12">C7*G7/100</f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10"/>
        <v>300</v>
      </c>
      <c r="U7" s="45"/>
      <c r="V7" s="45"/>
      <c r="W7" s="45"/>
      <c r="X7" s="45"/>
    </row>
    <row r="8" spans="1:24" ht="16.95" customHeight="1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11"/>
        <v>0</v>
      </c>
      <c r="K8" s="42">
        <f t="shared" si="12"/>
        <v>0</v>
      </c>
      <c r="L8" s="43">
        <f t="shared" ref="L8:L16" si="13">C8*25</f>
        <v>0</v>
      </c>
      <c r="M8" s="44">
        <f t="shared" ref="M8:M16" si="14">C8*25*D8/100</f>
        <v>0</v>
      </c>
      <c r="N8" s="44">
        <f t="shared" ref="N8:N48" si="15">C8*25*E8/100</f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10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11"/>
        <v>0</v>
      </c>
      <c r="K9" s="42">
        <f t="shared" si="12"/>
        <v>0</v>
      </c>
      <c r="L9" s="43">
        <f t="shared" si="13"/>
        <v>0</v>
      </c>
      <c r="M9" s="44">
        <f t="shared" si="14"/>
        <v>0</v>
      </c>
      <c r="N9" s="44">
        <f t="shared" si="15"/>
        <v>0</v>
      </c>
      <c r="O9" s="44">
        <f t="shared" ref="O9:O48" si="16">C9*25*F9/100</f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10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11"/>
        <v>0</v>
      </c>
      <c r="K10" s="42">
        <f t="shared" si="12"/>
        <v>0</v>
      </c>
      <c r="L10" s="43">
        <f t="shared" si="13"/>
        <v>0</v>
      </c>
      <c r="M10" s="44">
        <f t="shared" si="14"/>
        <v>0</v>
      </c>
      <c r="N10" s="44">
        <f t="shared" si="15"/>
        <v>0</v>
      </c>
      <c r="O10" s="44">
        <f t="shared" si="16"/>
        <v>0</v>
      </c>
      <c r="P10" s="44">
        <f t="shared" ref="P10:P48" si="17">C10*25*G10/100</f>
        <v>0</v>
      </c>
      <c r="Q10" s="44">
        <f t="shared" si="7"/>
        <v>0</v>
      </c>
      <c r="R10" s="44">
        <f t="shared" ref="R10:R48" si="18">C10*25*I10/100</f>
        <v>0</v>
      </c>
      <c r="S10" s="44">
        <f t="shared" si="9"/>
        <v>0</v>
      </c>
      <c r="T10" s="44">
        <f t="shared" ref="T10:T48" si="19">N10+P10</f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11"/>
        <v>0</v>
      </c>
      <c r="K11" s="42">
        <f t="shared" si="12"/>
        <v>0</v>
      </c>
      <c r="L11" s="43">
        <f t="shared" si="13"/>
        <v>0</v>
      </c>
      <c r="M11" s="44">
        <f t="shared" si="14"/>
        <v>0</v>
      </c>
      <c r="N11" s="44">
        <f t="shared" si="15"/>
        <v>0</v>
      </c>
      <c r="O11" s="44">
        <f t="shared" si="16"/>
        <v>0</v>
      </c>
      <c r="P11" s="44">
        <f t="shared" si="17"/>
        <v>0</v>
      </c>
      <c r="Q11" s="44">
        <f t="shared" si="7"/>
        <v>0</v>
      </c>
      <c r="R11" s="44">
        <f t="shared" si="18"/>
        <v>0</v>
      </c>
      <c r="S11" s="44">
        <f t="shared" ref="S11:S48" si="20">M11+O11</f>
        <v>0</v>
      </c>
      <c r="T11" s="44">
        <f t="shared" si="19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11"/>
        <v>0</v>
      </c>
      <c r="K12" s="42">
        <f t="shared" si="12"/>
        <v>0</v>
      </c>
      <c r="L12" s="43">
        <f t="shared" si="13"/>
        <v>0</v>
      </c>
      <c r="M12" s="44">
        <f t="shared" si="14"/>
        <v>0</v>
      </c>
      <c r="N12" s="44">
        <f t="shared" si="15"/>
        <v>0</v>
      </c>
      <c r="O12" s="44">
        <f t="shared" si="16"/>
        <v>0</v>
      </c>
      <c r="P12" s="44">
        <f t="shared" si="17"/>
        <v>0</v>
      </c>
      <c r="Q12" s="44">
        <f t="shared" si="7"/>
        <v>0</v>
      </c>
      <c r="R12" s="44">
        <f t="shared" si="18"/>
        <v>0</v>
      </c>
      <c r="S12" s="44">
        <f t="shared" si="20"/>
        <v>0</v>
      </c>
      <c r="T12" s="44">
        <f t="shared" si="19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11"/>
        <v>0</v>
      </c>
      <c r="K13" s="42">
        <f t="shared" si="12"/>
        <v>0</v>
      </c>
      <c r="L13" s="43">
        <f t="shared" si="13"/>
        <v>0</v>
      </c>
      <c r="M13" s="44">
        <f t="shared" si="14"/>
        <v>0</v>
      </c>
      <c r="N13" s="44">
        <f t="shared" si="15"/>
        <v>0</v>
      </c>
      <c r="O13" s="44">
        <f t="shared" si="16"/>
        <v>0</v>
      </c>
      <c r="P13" s="44">
        <f t="shared" si="17"/>
        <v>0</v>
      </c>
      <c r="Q13" s="44">
        <f t="shared" si="7"/>
        <v>0</v>
      </c>
      <c r="R13" s="44">
        <f t="shared" si="18"/>
        <v>0</v>
      </c>
      <c r="S13" s="44">
        <f t="shared" si="20"/>
        <v>0</v>
      </c>
      <c r="T13" s="44">
        <f t="shared" si="19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11"/>
        <v>0</v>
      </c>
      <c r="K14" s="42">
        <f t="shared" si="12"/>
        <v>0</v>
      </c>
      <c r="L14" s="43">
        <f t="shared" si="13"/>
        <v>0</v>
      </c>
      <c r="M14" s="44">
        <f t="shared" si="14"/>
        <v>0</v>
      </c>
      <c r="N14" s="44">
        <f t="shared" ref="N14:N32" si="21">C14*25*E14/100</f>
        <v>0</v>
      </c>
      <c r="O14" s="44">
        <f t="shared" ref="O14:O32" si="22">C14*25*F14/100</f>
        <v>0</v>
      </c>
      <c r="P14" s="44">
        <f t="shared" ref="P14:P32" si="23">C14*25*G14/100</f>
        <v>0</v>
      </c>
      <c r="Q14" s="44">
        <f t="shared" ref="Q14:Q32" si="24">C14*25*H14/100</f>
        <v>0</v>
      </c>
      <c r="R14" s="44">
        <f t="shared" ref="R14:R32" si="25">C14*25*I14/100</f>
        <v>0</v>
      </c>
      <c r="S14" s="44">
        <f t="shared" si="20"/>
        <v>0</v>
      </c>
      <c r="T14" s="44">
        <f t="shared" si="19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11"/>
        <v>0</v>
      </c>
      <c r="K15" s="42">
        <f t="shared" si="12"/>
        <v>0</v>
      </c>
      <c r="L15" s="43">
        <f t="shared" si="13"/>
        <v>0</v>
      </c>
      <c r="M15" s="44">
        <f t="shared" si="14"/>
        <v>0</v>
      </c>
      <c r="N15" s="44">
        <f t="shared" si="21"/>
        <v>0</v>
      </c>
      <c r="O15" s="44">
        <f t="shared" si="22"/>
        <v>0</v>
      </c>
      <c r="P15" s="44">
        <f t="shared" si="23"/>
        <v>0</v>
      </c>
      <c r="Q15" s="44">
        <f t="shared" si="24"/>
        <v>0</v>
      </c>
      <c r="R15" s="44">
        <f t="shared" si="25"/>
        <v>0</v>
      </c>
      <c r="S15" s="44">
        <f t="shared" si="20"/>
        <v>0</v>
      </c>
      <c r="T15" s="44">
        <f t="shared" si="19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11"/>
        <v>0</v>
      </c>
      <c r="K16" s="42">
        <f t="shared" si="12"/>
        <v>0</v>
      </c>
      <c r="L16" s="43">
        <f t="shared" si="13"/>
        <v>0</v>
      </c>
      <c r="M16" s="44">
        <f t="shared" si="14"/>
        <v>0</v>
      </c>
      <c r="N16" s="44">
        <f t="shared" si="21"/>
        <v>0</v>
      </c>
      <c r="O16" s="44">
        <f t="shared" si="22"/>
        <v>0</v>
      </c>
      <c r="P16" s="44">
        <f t="shared" si="23"/>
        <v>0</v>
      </c>
      <c r="Q16" s="44">
        <f t="shared" si="24"/>
        <v>0</v>
      </c>
      <c r="R16" s="44">
        <f t="shared" si="25"/>
        <v>0</v>
      </c>
      <c r="S16" s="44">
        <f t="shared" si="20"/>
        <v>0</v>
      </c>
      <c r="T16" s="44">
        <f t="shared" si="19"/>
        <v>0</v>
      </c>
      <c r="U16" s="45"/>
      <c r="V16" s="45"/>
      <c r="W16" s="45"/>
      <c r="X16" s="45"/>
    </row>
    <row r="17" spans="1:24" s="6" customFormat="1" x14ac:dyDescent="0.3">
      <c r="A17" s="51" t="s">
        <v>33</v>
      </c>
      <c r="B17" s="52"/>
      <c r="C17" s="54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>SUM(M2:M16)</f>
        <v>256.25</v>
      </c>
      <c r="N17" s="53">
        <f t="shared" ref="N17:R17" si="26">SUM(N2:N16)</f>
        <v>362.5</v>
      </c>
      <c r="O17" s="53">
        <f t="shared" si="26"/>
        <v>500</v>
      </c>
      <c r="P17" s="53">
        <f t="shared" si="26"/>
        <v>665</v>
      </c>
      <c r="Q17" s="53">
        <f t="shared" si="26"/>
        <v>106.25</v>
      </c>
      <c r="R17" s="53">
        <f t="shared" si="26"/>
        <v>313.75</v>
      </c>
      <c r="S17" s="56">
        <f>SUM(S2:S16)</f>
        <v>756.25</v>
      </c>
      <c r="T17" s="56">
        <f>SUM(T2:T16)</f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>(C18*F18)/100</f>
        <v>0.4</v>
      </c>
      <c r="K18" s="42">
        <f>C18*G18/100</f>
        <v>0.8</v>
      </c>
      <c r="L18" s="43">
        <f t="shared" ref="L18:L58" si="27">C18*25</f>
        <v>100</v>
      </c>
      <c r="M18" s="44">
        <f t="shared" ref="M18:M32" si="28">C18*25*D18/100</f>
        <v>50</v>
      </c>
      <c r="N18" s="44">
        <f t="shared" si="21"/>
        <v>70</v>
      </c>
      <c r="O18" s="44">
        <f t="shared" si="22"/>
        <v>10</v>
      </c>
      <c r="P18" s="44">
        <f t="shared" si="23"/>
        <v>20</v>
      </c>
      <c r="Q18" s="44">
        <f t="shared" si="24"/>
        <v>10</v>
      </c>
      <c r="R18" s="44">
        <f t="shared" si="25"/>
        <v>30</v>
      </c>
      <c r="S18" s="44">
        <f t="shared" si="20"/>
        <v>60</v>
      </c>
      <c r="T18" s="44">
        <f t="shared" si="19"/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0">
        <v>30</v>
      </c>
      <c r="E19" s="48">
        <v>45</v>
      </c>
      <c r="F19" s="47">
        <v>35</v>
      </c>
      <c r="G19" s="47">
        <v>50</v>
      </c>
      <c r="H19" s="48">
        <v>5</v>
      </c>
      <c r="I19" s="48">
        <v>30</v>
      </c>
      <c r="J19" s="42">
        <f t="shared" ref="J19:J22" si="29">(C19*F19)/100</f>
        <v>2.1</v>
      </c>
      <c r="K19" s="42">
        <f t="shared" ref="K19:K22" si="30">C19*G19/100</f>
        <v>3</v>
      </c>
      <c r="L19" s="43">
        <f t="shared" si="27"/>
        <v>150</v>
      </c>
      <c r="M19" s="44">
        <f t="shared" si="28"/>
        <v>45</v>
      </c>
      <c r="N19" s="44">
        <f t="shared" si="21"/>
        <v>67.5</v>
      </c>
      <c r="O19" s="44">
        <f t="shared" si="22"/>
        <v>52.5</v>
      </c>
      <c r="P19" s="44">
        <f t="shared" si="23"/>
        <v>75</v>
      </c>
      <c r="Q19" s="44">
        <f t="shared" si="24"/>
        <v>7.5</v>
      </c>
      <c r="R19" s="44">
        <f t="shared" si="25"/>
        <v>45</v>
      </c>
      <c r="S19" s="44">
        <f t="shared" si="20"/>
        <v>97.5</v>
      </c>
      <c r="T19" s="44">
        <f t="shared" si="19"/>
        <v>142.5</v>
      </c>
      <c r="U19" s="59"/>
      <c r="V19" s="59"/>
      <c r="W19" s="59"/>
      <c r="X19" s="59"/>
    </row>
    <row r="20" spans="1:24" x14ac:dyDescent="0.3">
      <c r="A20" s="33">
        <v>2</v>
      </c>
      <c r="B20" s="50" t="s">
        <v>55</v>
      </c>
      <c r="C20" s="79">
        <v>5</v>
      </c>
      <c r="D20" s="60">
        <v>15</v>
      </c>
      <c r="E20" s="60">
        <v>30</v>
      </c>
      <c r="F20" s="80">
        <v>50</v>
      </c>
      <c r="G20" s="47">
        <v>65</v>
      </c>
      <c r="H20" s="60">
        <v>10</v>
      </c>
      <c r="I20" s="48">
        <v>30</v>
      </c>
      <c r="J20" s="42">
        <f t="shared" si="29"/>
        <v>2.5</v>
      </c>
      <c r="K20" s="42">
        <f t="shared" si="30"/>
        <v>3.25</v>
      </c>
      <c r="L20" s="43">
        <f t="shared" si="27"/>
        <v>125</v>
      </c>
      <c r="M20" s="44">
        <f t="shared" si="28"/>
        <v>18.75</v>
      </c>
      <c r="N20" s="44">
        <f t="shared" si="21"/>
        <v>37.5</v>
      </c>
      <c r="O20" s="44">
        <f t="shared" si="22"/>
        <v>62.5</v>
      </c>
      <c r="P20" s="44">
        <f t="shared" si="23"/>
        <v>81.25</v>
      </c>
      <c r="Q20" s="44">
        <f t="shared" si="24"/>
        <v>12.5</v>
      </c>
      <c r="R20" s="44">
        <f t="shared" si="25"/>
        <v>37.5</v>
      </c>
      <c r="S20" s="44">
        <f t="shared" si="20"/>
        <v>81.25</v>
      </c>
      <c r="T20" s="44">
        <f t="shared" si="19"/>
        <v>118.75</v>
      </c>
      <c r="U20" s="59"/>
      <c r="V20" s="59"/>
      <c r="W20" s="59"/>
      <c r="X20" s="59"/>
    </row>
    <row r="21" spans="1:24" x14ac:dyDescent="0.3">
      <c r="A21" s="33">
        <v>2</v>
      </c>
      <c r="B21" s="46" t="s">
        <v>56</v>
      </c>
      <c r="C21" s="79">
        <v>3</v>
      </c>
      <c r="D21" s="60">
        <v>10</v>
      </c>
      <c r="E21" s="60">
        <v>20</v>
      </c>
      <c r="F21" s="80">
        <v>70</v>
      </c>
      <c r="G21" s="80">
        <v>80</v>
      </c>
      <c r="H21" s="60">
        <v>10</v>
      </c>
      <c r="I21" s="60">
        <v>20</v>
      </c>
      <c r="J21" s="42">
        <f t="shared" si="29"/>
        <v>2.1</v>
      </c>
      <c r="K21" s="42">
        <f t="shared" si="30"/>
        <v>2.4</v>
      </c>
      <c r="L21" s="43">
        <f t="shared" si="27"/>
        <v>75</v>
      </c>
      <c r="M21" s="44">
        <f t="shared" si="28"/>
        <v>7.5</v>
      </c>
      <c r="N21" s="44">
        <f t="shared" si="21"/>
        <v>15</v>
      </c>
      <c r="O21" s="44">
        <f t="shared" si="22"/>
        <v>52.5</v>
      </c>
      <c r="P21" s="44">
        <f t="shared" si="23"/>
        <v>60</v>
      </c>
      <c r="Q21" s="44">
        <f t="shared" si="24"/>
        <v>7.5</v>
      </c>
      <c r="R21" s="44">
        <f t="shared" si="25"/>
        <v>15</v>
      </c>
      <c r="S21" s="44">
        <f t="shared" si="20"/>
        <v>60</v>
      </c>
      <c r="T21" s="44">
        <f t="shared" si="19"/>
        <v>75</v>
      </c>
      <c r="U21" s="59"/>
      <c r="V21" s="59"/>
      <c r="W21" s="59"/>
      <c r="X21" s="59"/>
    </row>
    <row r="22" spans="1:24" x14ac:dyDescent="0.3">
      <c r="A22" s="33">
        <v>2</v>
      </c>
      <c r="B22" s="46" t="s">
        <v>57</v>
      </c>
      <c r="C22" s="79">
        <v>6</v>
      </c>
      <c r="D22" s="60">
        <v>20</v>
      </c>
      <c r="E22" s="60">
        <v>30</v>
      </c>
      <c r="F22" s="47">
        <v>55</v>
      </c>
      <c r="G22" s="80">
        <v>70</v>
      </c>
      <c r="H22" s="60">
        <v>10</v>
      </c>
      <c r="I22" s="60">
        <v>20</v>
      </c>
      <c r="J22" s="42">
        <f t="shared" si="29"/>
        <v>3.3</v>
      </c>
      <c r="K22" s="42">
        <f t="shared" si="30"/>
        <v>4.2</v>
      </c>
      <c r="L22" s="43">
        <f t="shared" si="27"/>
        <v>150</v>
      </c>
      <c r="M22" s="44">
        <f t="shared" si="28"/>
        <v>30</v>
      </c>
      <c r="N22" s="44">
        <f t="shared" si="21"/>
        <v>45</v>
      </c>
      <c r="O22" s="44">
        <f t="shared" si="22"/>
        <v>82.5</v>
      </c>
      <c r="P22" s="44">
        <f t="shared" si="23"/>
        <v>105</v>
      </c>
      <c r="Q22" s="44">
        <f t="shared" si="24"/>
        <v>15</v>
      </c>
      <c r="R22" s="44">
        <f t="shared" si="25"/>
        <v>30</v>
      </c>
      <c r="S22" s="44">
        <f t="shared" si="20"/>
        <v>112.5</v>
      </c>
      <c r="T22" s="44">
        <f t="shared" si="19"/>
        <v>150</v>
      </c>
      <c r="U22" s="59"/>
      <c r="V22" s="59"/>
      <c r="W22" s="59"/>
      <c r="X22" s="59"/>
    </row>
    <row r="23" spans="1:24" x14ac:dyDescent="0.3">
      <c r="A23" s="33">
        <v>2</v>
      </c>
      <c r="B23" s="83" t="s">
        <v>62</v>
      </c>
      <c r="C23" s="79">
        <v>10</v>
      </c>
      <c r="D23" s="60">
        <v>10</v>
      </c>
      <c r="E23" s="60">
        <v>20</v>
      </c>
      <c r="F23" s="80">
        <v>70</v>
      </c>
      <c r="G23" s="80">
        <v>80</v>
      </c>
      <c r="H23" s="60">
        <v>10</v>
      </c>
      <c r="I23" s="60">
        <v>20</v>
      </c>
      <c r="J23" s="42">
        <f t="shared" ref="J23:J32" si="31">(C23*F23)/100</f>
        <v>7</v>
      </c>
      <c r="K23" s="42">
        <f t="shared" ref="K23:K32" si="32">C23*G23/100</f>
        <v>8</v>
      </c>
      <c r="L23" s="43">
        <f t="shared" si="27"/>
        <v>250</v>
      </c>
      <c r="M23" s="44">
        <f t="shared" si="28"/>
        <v>25</v>
      </c>
      <c r="N23" s="44">
        <f t="shared" si="21"/>
        <v>50</v>
      </c>
      <c r="O23" s="44">
        <f t="shared" si="22"/>
        <v>175</v>
      </c>
      <c r="P23" s="44">
        <f t="shared" si="23"/>
        <v>200</v>
      </c>
      <c r="Q23" s="44">
        <f t="shared" si="24"/>
        <v>25</v>
      </c>
      <c r="R23" s="44">
        <f t="shared" si="25"/>
        <v>50</v>
      </c>
      <c r="S23" s="44">
        <f t="shared" si="20"/>
        <v>200</v>
      </c>
      <c r="T23" s="44">
        <f t="shared" si="19"/>
        <v>250</v>
      </c>
      <c r="U23" s="59"/>
      <c r="V23" s="59"/>
      <c r="W23" s="59"/>
      <c r="X23" s="59"/>
    </row>
    <row r="24" spans="1:24" ht="15" customHeight="1" x14ac:dyDescent="0.3">
      <c r="A24" s="33">
        <v>2</v>
      </c>
      <c r="B24" s="50" t="s">
        <v>63</v>
      </c>
      <c r="C24" s="39">
        <v>5</v>
      </c>
      <c r="D24" s="48">
        <v>15</v>
      </c>
      <c r="E24" s="48">
        <v>30</v>
      </c>
      <c r="F24" s="47">
        <v>50</v>
      </c>
      <c r="G24" s="47">
        <v>65</v>
      </c>
      <c r="H24" s="40">
        <v>10</v>
      </c>
      <c r="I24" s="40">
        <v>30</v>
      </c>
      <c r="J24" s="42">
        <f t="shared" si="31"/>
        <v>2.5</v>
      </c>
      <c r="K24" s="42">
        <f t="shared" si="32"/>
        <v>3.25</v>
      </c>
      <c r="L24" s="43">
        <f t="shared" si="27"/>
        <v>125</v>
      </c>
      <c r="M24" s="44">
        <f t="shared" si="28"/>
        <v>18.75</v>
      </c>
      <c r="N24" s="44">
        <f t="shared" si="21"/>
        <v>37.5</v>
      </c>
      <c r="O24" s="44">
        <f t="shared" si="22"/>
        <v>62.5</v>
      </c>
      <c r="P24" s="44">
        <f t="shared" si="23"/>
        <v>81.25</v>
      </c>
      <c r="Q24" s="44">
        <f t="shared" si="24"/>
        <v>12.5</v>
      </c>
      <c r="R24" s="44">
        <f t="shared" si="25"/>
        <v>37.5</v>
      </c>
      <c r="S24" s="44">
        <f t="shared" si="20"/>
        <v>81.25</v>
      </c>
      <c r="T24" s="44">
        <f t="shared" si="19"/>
        <v>118.75</v>
      </c>
      <c r="U24" s="59"/>
      <c r="V24" s="59"/>
      <c r="W24" s="59"/>
      <c r="X24" s="59"/>
    </row>
    <row r="25" spans="1:24" x14ac:dyDescent="0.3">
      <c r="A25" s="33">
        <v>2</v>
      </c>
      <c r="B25" s="83" t="s">
        <v>65</v>
      </c>
      <c r="C25" s="79">
        <v>5</v>
      </c>
      <c r="D25" s="60">
        <v>20</v>
      </c>
      <c r="E25" s="60">
        <v>30</v>
      </c>
      <c r="F25" s="80">
        <v>50</v>
      </c>
      <c r="G25" s="80">
        <v>60</v>
      </c>
      <c r="H25" s="60">
        <v>10</v>
      </c>
      <c r="I25" s="60">
        <v>20</v>
      </c>
      <c r="J25" s="42">
        <f t="shared" si="31"/>
        <v>2.5</v>
      </c>
      <c r="K25" s="42">
        <f t="shared" si="32"/>
        <v>3</v>
      </c>
      <c r="L25" s="43">
        <f t="shared" si="27"/>
        <v>125</v>
      </c>
      <c r="M25" s="44">
        <f t="shared" si="28"/>
        <v>25</v>
      </c>
      <c r="N25" s="44">
        <f t="shared" si="21"/>
        <v>37.5</v>
      </c>
      <c r="O25" s="44">
        <f t="shared" si="22"/>
        <v>62.5</v>
      </c>
      <c r="P25" s="44">
        <f t="shared" si="23"/>
        <v>75</v>
      </c>
      <c r="Q25" s="44">
        <f t="shared" si="24"/>
        <v>12.5</v>
      </c>
      <c r="R25" s="44">
        <f t="shared" si="25"/>
        <v>25</v>
      </c>
      <c r="S25" s="44">
        <f t="shared" si="20"/>
        <v>87.5</v>
      </c>
      <c r="T25" s="44">
        <f t="shared" si="19"/>
        <v>112.5</v>
      </c>
      <c r="U25" s="59"/>
      <c r="V25" s="59"/>
      <c r="W25" s="59"/>
      <c r="X25" s="59"/>
    </row>
    <row r="26" spans="1:24" x14ac:dyDescent="0.3">
      <c r="A26" s="33">
        <v>2</v>
      </c>
      <c r="B26" s="46" t="s">
        <v>59</v>
      </c>
      <c r="C26" s="39">
        <v>3</v>
      </c>
      <c r="D26" s="40">
        <v>20</v>
      </c>
      <c r="E26" s="40">
        <v>30</v>
      </c>
      <c r="F26" s="80">
        <v>60</v>
      </c>
      <c r="G26" s="80">
        <v>70</v>
      </c>
      <c r="H26" s="40">
        <v>10</v>
      </c>
      <c r="I26" s="40">
        <v>20</v>
      </c>
      <c r="J26" s="42">
        <f t="shared" si="31"/>
        <v>1.8</v>
      </c>
      <c r="K26" s="42">
        <f t="shared" si="32"/>
        <v>2.1</v>
      </c>
      <c r="L26" s="43">
        <f t="shared" si="27"/>
        <v>75</v>
      </c>
      <c r="M26" s="44">
        <f t="shared" si="28"/>
        <v>15</v>
      </c>
      <c r="N26" s="44">
        <f t="shared" si="21"/>
        <v>22.5</v>
      </c>
      <c r="O26" s="44">
        <f t="shared" si="22"/>
        <v>45</v>
      </c>
      <c r="P26" s="44">
        <f t="shared" si="23"/>
        <v>52.5</v>
      </c>
      <c r="Q26" s="44">
        <f t="shared" si="24"/>
        <v>7.5</v>
      </c>
      <c r="R26" s="44">
        <f t="shared" si="25"/>
        <v>15</v>
      </c>
      <c r="S26" s="44">
        <f t="shared" si="20"/>
        <v>60</v>
      </c>
      <c r="T26" s="44">
        <f t="shared" si="19"/>
        <v>75</v>
      </c>
      <c r="U26" s="59"/>
      <c r="V26" s="59"/>
      <c r="W26" s="59"/>
      <c r="X26" s="59"/>
    </row>
    <row r="27" spans="1:24" x14ac:dyDescent="0.3">
      <c r="A27" s="33">
        <v>2</v>
      </c>
      <c r="B27" s="46"/>
      <c r="C27" s="39"/>
      <c r="D27" s="39"/>
      <c r="E27" s="39"/>
      <c r="F27" s="39"/>
      <c r="G27" s="39"/>
      <c r="H27" s="39"/>
      <c r="I27" s="39"/>
      <c r="J27" s="42">
        <f t="shared" si="31"/>
        <v>0</v>
      </c>
      <c r="K27" s="42">
        <f t="shared" si="32"/>
        <v>0</v>
      </c>
      <c r="L27" s="43">
        <f t="shared" si="27"/>
        <v>0</v>
      </c>
      <c r="M27" s="44">
        <f t="shared" si="28"/>
        <v>0</v>
      </c>
      <c r="N27" s="44">
        <f t="shared" si="21"/>
        <v>0</v>
      </c>
      <c r="O27" s="44">
        <f t="shared" si="22"/>
        <v>0</v>
      </c>
      <c r="P27" s="44">
        <f t="shared" si="23"/>
        <v>0</v>
      </c>
      <c r="Q27" s="44">
        <f t="shared" si="24"/>
        <v>0</v>
      </c>
      <c r="R27" s="44">
        <f t="shared" si="25"/>
        <v>0</v>
      </c>
      <c r="S27" s="44">
        <f t="shared" si="20"/>
        <v>0</v>
      </c>
      <c r="T27" s="44">
        <f t="shared" si="19"/>
        <v>0</v>
      </c>
      <c r="U27" s="59"/>
      <c r="V27" s="59"/>
      <c r="W27" s="59"/>
      <c r="X27" s="59"/>
    </row>
    <row r="28" spans="1:24" x14ac:dyDescent="0.3">
      <c r="A28" s="33">
        <v>2</v>
      </c>
      <c r="B28" s="49"/>
      <c r="C28" s="39"/>
      <c r="D28" s="39"/>
      <c r="E28" s="39"/>
      <c r="F28" s="39"/>
      <c r="G28" s="39"/>
      <c r="H28" s="39"/>
      <c r="I28" s="39"/>
      <c r="J28" s="42">
        <f t="shared" si="31"/>
        <v>0</v>
      </c>
      <c r="K28" s="42">
        <f t="shared" si="32"/>
        <v>0</v>
      </c>
      <c r="L28" s="43">
        <f t="shared" si="27"/>
        <v>0</v>
      </c>
      <c r="M28" s="44">
        <f t="shared" si="28"/>
        <v>0</v>
      </c>
      <c r="N28" s="44">
        <f t="shared" si="21"/>
        <v>0</v>
      </c>
      <c r="O28" s="44">
        <f t="shared" si="22"/>
        <v>0</v>
      </c>
      <c r="P28" s="44">
        <f t="shared" si="23"/>
        <v>0</v>
      </c>
      <c r="Q28" s="44">
        <f t="shared" si="24"/>
        <v>0</v>
      </c>
      <c r="R28" s="44">
        <f t="shared" si="25"/>
        <v>0</v>
      </c>
      <c r="S28" s="44">
        <f t="shared" si="20"/>
        <v>0</v>
      </c>
      <c r="T28" s="44">
        <f t="shared" si="19"/>
        <v>0</v>
      </c>
      <c r="U28" s="59"/>
      <c r="V28" s="59"/>
      <c r="W28" s="59"/>
      <c r="X28" s="59"/>
    </row>
    <row r="29" spans="1:24" x14ac:dyDescent="0.3">
      <c r="A29" s="33">
        <v>2</v>
      </c>
      <c r="B29" s="49"/>
      <c r="C29" s="39"/>
      <c r="D29" s="39"/>
      <c r="E29" s="39"/>
      <c r="F29" s="39"/>
      <c r="G29" s="39"/>
      <c r="H29" s="39"/>
      <c r="I29" s="39"/>
      <c r="J29" s="42">
        <f t="shared" si="31"/>
        <v>0</v>
      </c>
      <c r="K29" s="42">
        <f t="shared" si="32"/>
        <v>0</v>
      </c>
      <c r="L29" s="43">
        <f t="shared" si="27"/>
        <v>0</v>
      </c>
      <c r="M29" s="44">
        <f t="shared" si="28"/>
        <v>0</v>
      </c>
      <c r="N29" s="44">
        <f t="shared" si="21"/>
        <v>0</v>
      </c>
      <c r="O29" s="44">
        <f t="shared" si="22"/>
        <v>0</v>
      </c>
      <c r="P29" s="44">
        <f t="shared" si="23"/>
        <v>0</v>
      </c>
      <c r="Q29" s="44">
        <f t="shared" si="24"/>
        <v>0</v>
      </c>
      <c r="R29" s="44">
        <f t="shared" si="25"/>
        <v>0</v>
      </c>
      <c r="S29" s="44">
        <f t="shared" si="20"/>
        <v>0</v>
      </c>
      <c r="T29" s="44">
        <f t="shared" si="19"/>
        <v>0</v>
      </c>
      <c r="U29" s="59"/>
      <c r="V29" s="59"/>
      <c r="W29" s="59"/>
      <c r="X29" s="59"/>
    </row>
    <row r="30" spans="1:24" x14ac:dyDescent="0.3">
      <c r="A30" s="33">
        <v>2</v>
      </c>
      <c r="B30" s="49"/>
      <c r="C30" s="39"/>
      <c r="D30" s="39"/>
      <c r="E30" s="39"/>
      <c r="F30" s="39"/>
      <c r="G30" s="39"/>
      <c r="H30" s="39"/>
      <c r="I30" s="39"/>
      <c r="J30" s="42">
        <f t="shared" si="31"/>
        <v>0</v>
      </c>
      <c r="K30" s="42">
        <f t="shared" si="32"/>
        <v>0</v>
      </c>
      <c r="L30" s="43">
        <f t="shared" si="27"/>
        <v>0</v>
      </c>
      <c r="M30" s="44">
        <f t="shared" si="28"/>
        <v>0</v>
      </c>
      <c r="N30" s="44">
        <f t="shared" si="21"/>
        <v>0</v>
      </c>
      <c r="O30" s="44">
        <f t="shared" si="22"/>
        <v>0</v>
      </c>
      <c r="P30" s="44">
        <f t="shared" si="23"/>
        <v>0</v>
      </c>
      <c r="Q30" s="44">
        <f t="shared" si="24"/>
        <v>0</v>
      </c>
      <c r="R30" s="44">
        <f t="shared" si="25"/>
        <v>0</v>
      </c>
      <c r="S30" s="44">
        <f t="shared" si="20"/>
        <v>0</v>
      </c>
      <c r="T30" s="44">
        <f t="shared" si="19"/>
        <v>0</v>
      </c>
      <c r="U30" s="59"/>
      <c r="V30" s="59"/>
      <c r="W30" s="59"/>
      <c r="X30" s="59"/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31"/>
        <v>0</v>
      </c>
      <c r="K31" s="42">
        <f t="shared" si="32"/>
        <v>0</v>
      </c>
      <c r="L31" s="43">
        <f t="shared" si="27"/>
        <v>0</v>
      </c>
      <c r="M31" s="44">
        <f t="shared" si="28"/>
        <v>0</v>
      </c>
      <c r="N31" s="44">
        <f t="shared" si="21"/>
        <v>0</v>
      </c>
      <c r="O31" s="44">
        <f t="shared" si="22"/>
        <v>0</v>
      </c>
      <c r="P31" s="44">
        <f t="shared" si="23"/>
        <v>0</v>
      </c>
      <c r="Q31" s="44">
        <f t="shared" si="24"/>
        <v>0</v>
      </c>
      <c r="R31" s="44">
        <f t="shared" si="25"/>
        <v>0</v>
      </c>
      <c r="S31" s="44">
        <f t="shared" si="20"/>
        <v>0</v>
      </c>
      <c r="T31" s="44">
        <f t="shared" si="19"/>
        <v>0</v>
      </c>
      <c r="U31" s="59"/>
      <c r="V31" s="59"/>
      <c r="W31" s="59"/>
      <c r="X31" s="59"/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31"/>
        <v>0</v>
      </c>
      <c r="K32" s="42">
        <f t="shared" si="32"/>
        <v>0</v>
      </c>
      <c r="L32" s="43">
        <f t="shared" si="27"/>
        <v>0</v>
      </c>
      <c r="M32" s="44">
        <f t="shared" si="28"/>
        <v>0</v>
      </c>
      <c r="N32" s="44">
        <f t="shared" si="21"/>
        <v>0</v>
      </c>
      <c r="O32" s="44">
        <f t="shared" si="22"/>
        <v>0</v>
      </c>
      <c r="P32" s="44">
        <f t="shared" si="23"/>
        <v>0</v>
      </c>
      <c r="Q32" s="44">
        <f t="shared" si="24"/>
        <v>0</v>
      </c>
      <c r="R32" s="44">
        <f t="shared" si="25"/>
        <v>0</v>
      </c>
      <c r="S32" s="44">
        <f t="shared" si="20"/>
        <v>0</v>
      </c>
      <c r="T32" s="44">
        <f t="shared" si="19"/>
        <v>0</v>
      </c>
      <c r="U32" s="59"/>
      <c r="V32" s="59"/>
      <c r="W32" s="59"/>
      <c r="X32" s="59"/>
    </row>
    <row r="33" spans="1:24" s="6" customFormat="1" x14ac:dyDescent="0.3">
      <c r="A33" s="61" t="s">
        <v>33</v>
      </c>
      <c r="B33" s="52"/>
      <c r="C33" s="54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24.2</v>
      </c>
      <c r="K33" s="62">
        <f>SUM(K18:K32)</f>
        <v>30</v>
      </c>
      <c r="L33" s="55"/>
      <c r="M33" s="53">
        <f t="shared" ref="M33:T33" si="33">SUM(M18:M32)</f>
        <v>235</v>
      </c>
      <c r="N33" s="53">
        <f t="shared" si="33"/>
        <v>382.5</v>
      </c>
      <c r="O33" s="53">
        <f t="shared" si="33"/>
        <v>605</v>
      </c>
      <c r="P33" s="53">
        <f t="shared" si="33"/>
        <v>750</v>
      </c>
      <c r="Q33" s="53">
        <f t="shared" si="33"/>
        <v>110</v>
      </c>
      <c r="R33" s="53">
        <f t="shared" si="33"/>
        <v>285</v>
      </c>
      <c r="S33" s="56">
        <f t="shared" si="33"/>
        <v>840</v>
      </c>
      <c r="T33" s="56">
        <f t="shared" si="33"/>
        <v>1132.5</v>
      </c>
      <c r="U33" s="63">
        <v>280</v>
      </c>
      <c r="V33" s="64">
        <f>S33+U33</f>
        <v>1120</v>
      </c>
      <c r="W33" s="64">
        <f>T33+U33</f>
        <v>1412.5</v>
      </c>
      <c r="X33" s="64">
        <v>1225</v>
      </c>
    </row>
    <row r="34" spans="1:24" x14ac:dyDescent="0.3">
      <c r="A34" s="33">
        <v>3</v>
      </c>
      <c r="B34" s="77" t="s">
        <v>51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34">(C34*F34)/100</f>
        <v>0.1</v>
      </c>
      <c r="K34" s="65">
        <f t="shared" ref="K34:K48" si="35">C34*G34/100</f>
        <v>0.2</v>
      </c>
      <c r="L34" s="43">
        <f t="shared" si="27"/>
        <v>25</v>
      </c>
      <c r="M34" s="44">
        <f t="shared" ref="M34:M48" si="36">C34*25*D34/100</f>
        <v>12.5</v>
      </c>
      <c r="N34" s="44">
        <f t="shared" si="15"/>
        <v>17.5</v>
      </c>
      <c r="O34" s="44">
        <f t="shared" si="16"/>
        <v>2.5</v>
      </c>
      <c r="P34" s="44">
        <f t="shared" si="17"/>
        <v>5</v>
      </c>
      <c r="Q34" s="44">
        <f t="shared" ref="Q34:Q48" si="37">C34*25*H34/100</f>
        <v>2.5</v>
      </c>
      <c r="R34" s="44">
        <f t="shared" si="18"/>
        <v>10</v>
      </c>
      <c r="S34" s="44">
        <f t="shared" si="20"/>
        <v>15</v>
      </c>
      <c r="T34" s="44">
        <f t="shared" si="19"/>
        <v>22.5</v>
      </c>
      <c r="U34" s="66"/>
      <c r="V34" s="59"/>
      <c r="W34" s="59"/>
      <c r="X34" s="59"/>
    </row>
    <row r="35" spans="1:24" x14ac:dyDescent="0.3">
      <c r="A35" s="33">
        <v>3</v>
      </c>
      <c r="B35" s="77" t="s">
        <v>52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34"/>
        <v>1.2</v>
      </c>
      <c r="K35" s="65">
        <f t="shared" si="35"/>
        <v>1.8</v>
      </c>
      <c r="L35" s="43">
        <f t="shared" si="27"/>
        <v>75</v>
      </c>
      <c r="M35" s="44">
        <f t="shared" si="36"/>
        <v>15</v>
      </c>
      <c r="N35" s="44">
        <f t="shared" si="15"/>
        <v>22.5</v>
      </c>
      <c r="O35" s="44">
        <f t="shared" si="16"/>
        <v>30</v>
      </c>
      <c r="P35" s="44">
        <f t="shared" si="17"/>
        <v>45</v>
      </c>
      <c r="Q35" s="44">
        <f t="shared" si="37"/>
        <v>7.5</v>
      </c>
      <c r="R35" s="44">
        <f t="shared" si="18"/>
        <v>22.5</v>
      </c>
      <c r="S35" s="44">
        <f t="shared" si="20"/>
        <v>45</v>
      </c>
      <c r="T35" s="44">
        <f t="shared" si="19"/>
        <v>67.5</v>
      </c>
      <c r="U35" s="66"/>
      <c r="V35" s="59"/>
      <c r="W35" s="59"/>
      <c r="X35" s="59"/>
    </row>
    <row r="36" spans="1:24" x14ac:dyDescent="0.3">
      <c r="A36" s="33">
        <v>3</v>
      </c>
      <c r="B36" s="78" t="s">
        <v>53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34"/>
        <v>0.6</v>
      </c>
      <c r="K36" s="65">
        <f t="shared" si="35"/>
        <v>0.8</v>
      </c>
      <c r="L36" s="43">
        <f t="shared" si="27"/>
        <v>50</v>
      </c>
      <c r="M36" s="44">
        <f t="shared" si="36"/>
        <v>15</v>
      </c>
      <c r="N36" s="44">
        <f t="shared" si="15"/>
        <v>25</v>
      </c>
      <c r="O36" s="44">
        <f t="shared" si="16"/>
        <v>15</v>
      </c>
      <c r="P36" s="44">
        <f t="shared" si="17"/>
        <v>20</v>
      </c>
      <c r="Q36" s="44">
        <f t="shared" si="37"/>
        <v>10</v>
      </c>
      <c r="R36" s="44">
        <f t="shared" si="18"/>
        <v>15</v>
      </c>
      <c r="S36" s="44">
        <f t="shared" si="20"/>
        <v>30</v>
      </c>
      <c r="T36" s="44">
        <f t="shared" si="19"/>
        <v>45</v>
      </c>
      <c r="U36" s="66"/>
      <c r="V36" s="59"/>
      <c r="W36" s="59"/>
      <c r="X36" s="59"/>
    </row>
    <row r="37" spans="1:24" x14ac:dyDescent="0.3">
      <c r="A37" s="33">
        <v>3</v>
      </c>
      <c r="B37" s="78" t="s">
        <v>54</v>
      </c>
      <c r="C37" s="39">
        <v>3</v>
      </c>
      <c r="D37" s="40">
        <v>0</v>
      </c>
      <c r="E37" s="40">
        <v>10</v>
      </c>
      <c r="F37" s="47">
        <v>65</v>
      </c>
      <c r="G37" s="80">
        <v>80</v>
      </c>
      <c r="H37" s="60">
        <v>10</v>
      </c>
      <c r="I37" s="60">
        <v>30</v>
      </c>
      <c r="J37" s="65">
        <f t="shared" si="34"/>
        <v>1.95</v>
      </c>
      <c r="K37" s="65">
        <f t="shared" si="35"/>
        <v>2.4</v>
      </c>
      <c r="L37" s="43">
        <f t="shared" si="27"/>
        <v>75</v>
      </c>
      <c r="M37" s="44">
        <f t="shared" si="36"/>
        <v>0</v>
      </c>
      <c r="N37" s="44">
        <f t="shared" si="15"/>
        <v>7.5</v>
      </c>
      <c r="O37" s="44">
        <f t="shared" si="16"/>
        <v>48.75</v>
      </c>
      <c r="P37" s="44">
        <f t="shared" si="17"/>
        <v>60</v>
      </c>
      <c r="Q37" s="44">
        <f t="shared" si="37"/>
        <v>7.5</v>
      </c>
      <c r="R37" s="44">
        <f t="shared" si="18"/>
        <v>22.5</v>
      </c>
      <c r="S37" s="44">
        <f t="shared" si="20"/>
        <v>48.75</v>
      </c>
      <c r="T37" s="44">
        <f t="shared" si="19"/>
        <v>67.5</v>
      </c>
      <c r="U37" s="66"/>
      <c r="V37" s="59"/>
      <c r="W37" s="59"/>
      <c r="X37" s="59"/>
    </row>
    <row r="38" spans="1:24" x14ac:dyDescent="0.3">
      <c r="A38" s="33">
        <v>3</v>
      </c>
      <c r="B38" s="81" t="s">
        <v>61</v>
      </c>
      <c r="C38" s="79">
        <v>3</v>
      </c>
      <c r="D38" s="60">
        <v>10</v>
      </c>
      <c r="E38" s="60">
        <v>20</v>
      </c>
      <c r="F38" s="80">
        <v>60</v>
      </c>
      <c r="G38" s="80">
        <v>70</v>
      </c>
      <c r="H38" s="60">
        <v>10</v>
      </c>
      <c r="I38" s="60">
        <v>20</v>
      </c>
      <c r="J38" s="65">
        <f t="shared" si="34"/>
        <v>1.8</v>
      </c>
      <c r="K38" s="65">
        <f t="shared" si="35"/>
        <v>2.1</v>
      </c>
      <c r="L38" s="43">
        <f t="shared" si="27"/>
        <v>75</v>
      </c>
      <c r="M38" s="44">
        <f t="shared" si="36"/>
        <v>7.5</v>
      </c>
      <c r="N38" s="44">
        <f t="shared" si="15"/>
        <v>15</v>
      </c>
      <c r="O38" s="44">
        <f t="shared" si="16"/>
        <v>45</v>
      </c>
      <c r="P38" s="44">
        <f t="shared" si="17"/>
        <v>52.5</v>
      </c>
      <c r="Q38" s="44">
        <f t="shared" si="37"/>
        <v>7.5</v>
      </c>
      <c r="R38" s="44">
        <f t="shared" si="18"/>
        <v>15</v>
      </c>
      <c r="S38" s="44">
        <f t="shared" si="20"/>
        <v>52.5</v>
      </c>
      <c r="T38" s="44">
        <f t="shared" si="19"/>
        <v>67.5</v>
      </c>
      <c r="U38" s="66"/>
      <c r="V38" s="59"/>
      <c r="W38" s="59"/>
      <c r="X38" s="59"/>
    </row>
    <row r="39" spans="1:24" ht="27.6" x14ac:dyDescent="0.3">
      <c r="A39" s="33">
        <v>3</v>
      </c>
      <c r="B39" s="81" t="s">
        <v>64</v>
      </c>
      <c r="C39" s="79">
        <v>4</v>
      </c>
      <c r="D39" s="60">
        <v>20</v>
      </c>
      <c r="E39" s="60">
        <v>40</v>
      </c>
      <c r="F39" s="80">
        <v>50</v>
      </c>
      <c r="G39" s="80">
        <v>60</v>
      </c>
      <c r="H39" s="60">
        <v>10</v>
      </c>
      <c r="I39" s="60">
        <v>20</v>
      </c>
      <c r="J39" s="65">
        <f t="shared" si="34"/>
        <v>2</v>
      </c>
      <c r="K39" s="65">
        <f t="shared" si="35"/>
        <v>2.4</v>
      </c>
      <c r="L39" s="43">
        <f t="shared" si="27"/>
        <v>100</v>
      </c>
      <c r="M39" s="44">
        <f t="shared" si="36"/>
        <v>20</v>
      </c>
      <c r="N39" s="44">
        <f t="shared" si="15"/>
        <v>40</v>
      </c>
      <c r="O39" s="44">
        <f t="shared" si="16"/>
        <v>50</v>
      </c>
      <c r="P39" s="44">
        <f t="shared" si="17"/>
        <v>60</v>
      </c>
      <c r="Q39" s="44">
        <f t="shared" si="37"/>
        <v>10</v>
      </c>
      <c r="R39" s="44">
        <f t="shared" si="18"/>
        <v>20</v>
      </c>
      <c r="S39" s="44">
        <f t="shared" si="20"/>
        <v>70</v>
      </c>
      <c r="T39" s="44">
        <f t="shared" si="19"/>
        <v>100</v>
      </c>
      <c r="U39" s="66"/>
      <c r="V39" s="59"/>
      <c r="W39" s="59"/>
      <c r="X39" s="59"/>
    </row>
    <row r="40" spans="1:24" x14ac:dyDescent="0.3">
      <c r="A40" s="33">
        <v>3</v>
      </c>
      <c r="B40" s="81" t="s">
        <v>66</v>
      </c>
      <c r="C40" s="79">
        <v>9</v>
      </c>
      <c r="D40" s="60">
        <v>10</v>
      </c>
      <c r="E40" s="60">
        <v>20</v>
      </c>
      <c r="F40" s="80">
        <v>60</v>
      </c>
      <c r="G40" s="80">
        <v>70</v>
      </c>
      <c r="H40" s="60">
        <v>10</v>
      </c>
      <c r="I40" s="60">
        <v>20</v>
      </c>
      <c r="J40" s="65">
        <f t="shared" si="34"/>
        <v>5.4</v>
      </c>
      <c r="K40" s="65">
        <f t="shared" si="35"/>
        <v>6.3</v>
      </c>
      <c r="L40" s="43">
        <f t="shared" si="27"/>
        <v>225</v>
      </c>
      <c r="M40" s="44">
        <f t="shared" si="36"/>
        <v>22.5</v>
      </c>
      <c r="N40" s="44">
        <f t="shared" si="15"/>
        <v>45</v>
      </c>
      <c r="O40" s="44">
        <f t="shared" si="16"/>
        <v>135</v>
      </c>
      <c r="P40" s="44">
        <f t="shared" si="17"/>
        <v>157.5</v>
      </c>
      <c r="Q40" s="44">
        <f t="shared" si="37"/>
        <v>22.5</v>
      </c>
      <c r="R40" s="44">
        <f t="shared" si="18"/>
        <v>45</v>
      </c>
      <c r="S40" s="44">
        <f t="shared" si="20"/>
        <v>157.5</v>
      </c>
      <c r="T40" s="44">
        <f t="shared" si="19"/>
        <v>202.5</v>
      </c>
      <c r="U40" s="66"/>
      <c r="V40" s="59"/>
      <c r="W40" s="59"/>
      <c r="X40" s="59"/>
    </row>
    <row r="41" spans="1:24" ht="27.6" x14ac:dyDescent="0.3">
      <c r="A41" s="33">
        <v>3</v>
      </c>
      <c r="B41" s="81" t="s">
        <v>58</v>
      </c>
      <c r="C41" s="79">
        <v>3</v>
      </c>
      <c r="D41" s="60">
        <v>10</v>
      </c>
      <c r="E41" s="60">
        <v>20</v>
      </c>
      <c r="F41" s="47">
        <v>70</v>
      </c>
      <c r="G41" s="47">
        <v>80</v>
      </c>
      <c r="H41" s="48">
        <v>10</v>
      </c>
      <c r="I41" s="48">
        <v>20</v>
      </c>
      <c r="J41" s="65">
        <f t="shared" si="34"/>
        <v>2.1</v>
      </c>
      <c r="K41" s="65">
        <f t="shared" si="35"/>
        <v>2.4</v>
      </c>
      <c r="L41" s="43">
        <f t="shared" si="27"/>
        <v>75</v>
      </c>
      <c r="M41" s="44">
        <f t="shared" si="36"/>
        <v>7.5</v>
      </c>
      <c r="N41" s="44">
        <f t="shared" si="15"/>
        <v>15</v>
      </c>
      <c r="O41" s="44">
        <f t="shared" si="16"/>
        <v>52.5</v>
      </c>
      <c r="P41" s="44">
        <f t="shared" si="17"/>
        <v>60</v>
      </c>
      <c r="Q41" s="44">
        <f t="shared" si="37"/>
        <v>7.5</v>
      </c>
      <c r="R41" s="44">
        <f t="shared" si="18"/>
        <v>15</v>
      </c>
      <c r="S41" s="44">
        <f t="shared" si="20"/>
        <v>60</v>
      </c>
      <c r="T41" s="44">
        <f t="shared" si="19"/>
        <v>75</v>
      </c>
      <c r="U41" s="66"/>
      <c r="V41" s="59"/>
      <c r="W41" s="59"/>
      <c r="X41" s="59"/>
    </row>
    <row r="42" spans="1:24" x14ac:dyDescent="0.3">
      <c r="A42" s="33">
        <v>3</v>
      </c>
      <c r="B42" s="82" t="s">
        <v>67</v>
      </c>
      <c r="C42" s="79">
        <v>12</v>
      </c>
      <c r="D42" s="60">
        <v>10</v>
      </c>
      <c r="E42" s="60">
        <v>20</v>
      </c>
      <c r="F42" s="80">
        <v>50</v>
      </c>
      <c r="G42" s="80">
        <v>70</v>
      </c>
      <c r="H42" s="60">
        <v>10</v>
      </c>
      <c r="I42" s="60">
        <v>40</v>
      </c>
      <c r="J42" s="65">
        <f t="shared" si="34"/>
        <v>6</v>
      </c>
      <c r="K42" s="65">
        <f t="shared" si="35"/>
        <v>8.4</v>
      </c>
      <c r="L42" s="43">
        <f t="shared" si="27"/>
        <v>300</v>
      </c>
      <c r="M42" s="44">
        <f t="shared" si="36"/>
        <v>30</v>
      </c>
      <c r="N42" s="44">
        <f t="shared" si="15"/>
        <v>60</v>
      </c>
      <c r="O42" s="44">
        <f t="shared" si="16"/>
        <v>150</v>
      </c>
      <c r="P42" s="44">
        <f t="shared" si="17"/>
        <v>210</v>
      </c>
      <c r="Q42" s="44">
        <f t="shared" si="37"/>
        <v>30</v>
      </c>
      <c r="R42" s="44">
        <f t="shared" si="18"/>
        <v>120</v>
      </c>
      <c r="S42" s="44">
        <f t="shared" si="20"/>
        <v>180</v>
      </c>
      <c r="T42" s="44">
        <f t="shared" si="19"/>
        <v>270</v>
      </c>
      <c r="U42" s="66"/>
      <c r="V42" s="59"/>
      <c r="W42" s="59"/>
      <c r="X42" s="59"/>
    </row>
    <row r="43" spans="1:24" x14ac:dyDescent="0.3">
      <c r="A43" s="33">
        <v>3</v>
      </c>
      <c r="B43" s="49"/>
      <c r="C43" s="39"/>
      <c r="D43" s="79"/>
      <c r="E43" s="79"/>
      <c r="F43" s="79"/>
      <c r="G43" s="79"/>
      <c r="H43" s="79"/>
      <c r="I43" s="79"/>
      <c r="J43" s="65">
        <f t="shared" si="34"/>
        <v>0</v>
      </c>
      <c r="K43" s="65">
        <f t="shared" si="35"/>
        <v>0</v>
      </c>
      <c r="L43" s="43">
        <f t="shared" si="27"/>
        <v>0</v>
      </c>
      <c r="M43" s="44">
        <f t="shared" si="36"/>
        <v>0</v>
      </c>
      <c r="N43" s="44">
        <f t="shared" si="15"/>
        <v>0</v>
      </c>
      <c r="O43" s="44">
        <f t="shared" si="16"/>
        <v>0</v>
      </c>
      <c r="P43" s="44">
        <f t="shared" si="17"/>
        <v>0</v>
      </c>
      <c r="Q43" s="44">
        <f t="shared" si="37"/>
        <v>0</v>
      </c>
      <c r="R43" s="44">
        <f t="shared" si="18"/>
        <v>0</v>
      </c>
      <c r="S43" s="44">
        <f t="shared" si="20"/>
        <v>0</v>
      </c>
      <c r="T43" s="44">
        <f t="shared" si="19"/>
        <v>0</v>
      </c>
      <c r="U43" s="66"/>
      <c r="V43" s="59"/>
      <c r="W43" s="59"/>
      <c r="X43" s="59"/>
    </row>
    <row r="44" spans="1:24" x14ac:dyDescent="0.3">
      <c r="A44" s="33">
        <v>3</v>
      </c>
      <c r="B44" s="49"/>
      <c r="C44" s="39"/>
      <c r="D44" s="39"/>
      <c r="E44" s="39"/>
      <c r="F44" s="39"/>
      <c r="G44" s="39"/>
      <c r="H44" s="39"/>
      <c r="I44" s="39"/>
      <c r="J44" s="65">
        <f t="shared" si="34"/>
        <v>0</v>
      </c>
      <c r="K44" s="65">
        <f t="shared" si="35"/>
        <v>0</v>
      </c>
      <c r="L44" s="43">
        <f t="shared" si="27"/>
        <v>0</v>
      </c>
      <c r="M44" s="44">
        <f t="shared" si="36"/>
        <v>0</v>
      </c>
      <c r="N44" s="44">
        <f t="shared" si="15"/>
        <v>0</v>
      </c>
      <c r="O44" s="44">
        <f t="shared" si="16"/>
        <v>0</v>
      </c>
      <c r="P44" s="44">
        <f t="shared" si="17"/>
        <v>0</v>
      </c>
      <c r="Q44" s="44">
        <f t="shared" si="37"/>
        <v>0</v>
      </c>
      <c r="R44" s="44">
        <f t="shared" si="18"/>
        <v>0</v>
      </c>
      <c r="S44" s="44">
        <f t="shared" si="20"/>
        <v>0</v>
      </c>
      <c r="T44" s="44">
        <f t="shared" si="19"/>
        <v>0</v>
      </c>
      <c r="U44" s="66"/>
      <c r="V44" s="59"/>
      <c r="W44" s="59"/>
      <c r="X44" s="59"/>
    </row>
    <row r="45" spans="1:24" x14ac:dyDescent="0.3">
      <c r="A45" s="33">
        <v>3</v>
      </c>
      <c r="B45" s="49"/>
      <c r="C45" s="39"/>
      <c r="D45" s="39"/>
      <c r="E45" s="39"/>
      <c r="F45" s="39"/>
      <c r="G45" s="39"/>
      <c r="H45" s="39"/>
      <c r="I45" s="39"/>
      <c r="J45" s="65">
        <f t="shared" si="34"/>
        <v>0</v>
      </c>
      <c r="K45" s="65">
        <f t="shared" si="35"/>
        <v>0</v>
      </c>
      <c r="L45" s="43">
        <f t="shared" si="27"/>
        <v>0</v>
      </c>
      <c r="M45" s="44">
        <f t="shared" si="36"/>
        <v>0</v>
      </c>
      <c r="N45" s="44">
        <f t="shared" si="15"/>
        <v>0</v>
      </c>
      <c r="O45" s="44">
        <f t="shared" si="16"/>
        <v>0</v>
      </c>
      <c r="P45" s="44">
        <f t="shared" si="17"/>
        <v>0</v>
      </c>
      <c r="Q45" s="44">
        <f t="shared" si="37"/>
        <v>0</v>
      </c>
      <c r="R45" s="44">
        <f t="shared" si="18"/>
        <v>0</v>
      </c>
      <c r="S45" s="44">
        <f t="shared" si="20"/>
        <v>0</v>
      </c>
      <c r="T45" s="44">
        <f t="shared" si="19"/>
        <v>0</v>
      </c>
      <c r="U45" s="66"/>
      <c r="V45" s="59"/>
      <c r="W45" s="59"/>
      <c r="X45" s="59"/>
    </row>
    <row r="46" spans="1:24" x14ac:dyDescent="0.3">
      <c r="A46" s="33">
        <v>3</v>
      </c>
      <c r="B46" s="49"/>
      <c r="C46" s="39"/>
      <c r="D46" s="39"/>
      <c r="E46" s="39"/>
      <c r="F46" s="39"/>
      <c r="G46" s="39"/>
      <c r="H46" s="39"/>
      <c r="I46" s="39"/>
      <c r="J46" s="65">
        <f t="shared" si="34"/>
        <v>0</v>
      </c>
      <c r="K46" s="65">
        <f t="shared" si="35"/>
        <v>0</v>
      </c>
      <c r="L46" s="43">
        <f t="shared" si="27"/>
        <v>0</v>
      </c>
      <c r="M46" s="44">
        <f t="shared" si="36"/>
        <v>0</v>
      </c>
      <c r="N46" s="44">
        <f t="shared" si="15"/>
        <v>0</v>
      </c>
      <c r="O46" s="44">
        <f t="shared" si="16"/>
        <v>0</v>
      </c>
      <c r="P46" s="44">
        <f t="shared" si="17"/>
        <v>0</v>
      </c>
      <c r="Q46" s="44">
        <f t="shared" si="37"/>
        <v>0</v>
      </c>
      <c r="R46" s="44">
        <f t="shared" si="18"/>
        <v>0</v>
      </c>
      <c r="S46" s="44">
        <f t="shared" si="20"/>
        <v>0</v>
      </c>
      <c r="T46" s="44">
        <f t="shared" si="19"/>
        <v>0</v>
      </c>
      <c r="U46" s="66"/>
      <c r="V46" s="59"/>
      <c r="W46" s="59"/>
      <c r="X46" s="59"/>
    </row>
    <row r="47" spans="1:24" x14ac:dyDescent="0.3">
      <c r="A47" s="33">
        <v>3</v>
      </c>
      <c r="B47" s="49"/>
      <c r="C47" s="39"/>
      <c r="D47" s="39"/>
      <c r="E47" s="39"/>
      <c r="F47" s="39"/>
      <c r="G47" s="39"/>
      <c r="H47" s="39"/>
      <c r="I47" s="39"/>
      <c r="J47" s="65">
        <f t="shared" si="34"/>
        <v>0</v>
      </c>
      <c r="K47" s="65">
        <f t="shared" si="35"/>
        <v>0</v>
      </c>
      <c r="L47" s="43">
        <f t="shared" si="27"/>
        <v>0</v>
      </c>
      <c r="M47" s="44">
        <f t="shared" si="36"/>
        <v>0</v>
      </c>
      <c r="N47" s="44">
        <f t="shared" si="15"/>
        <v>0</v>
      </c>
      <c r="O47" s="44">
        <f t="shared" si="16"/>
        <v>0</v>
      </c>
      <c r="P47" s="44">
        <f t="shared" si="17"/>
        <v>0</v>
      </c>
      <c r="Q47" s="44">
        <f t="shared" si="37"/>
        <v>0</v>
      </c>
      <c r="R47" s="44">
        <f t="shared" si="18"/>
        <v>0</v>
      </c>
      <c r="S47" s="44">
        <f t="shared" si="20"/>
        <v>0</v>
      </c>
      <c r="T47" s="44">
        <f t="shared" si="19"/>
        <v>0</v>
      </c>
      <c r="U47" s="66"/>
      <c r="V47" s="59"/>
      <c r="W47" s="59"/>
      <c r="X47" s="59"/>
    </row>
    <row r="48" spans="1:24" x14ac:dyDescent="0.3">
      <c r="A48" s="33">
        <v>3</v>
      </c>
      <c r="B48" s="49"/>
      <c r="C48" s="39"/>
      <c r="D48" s="39"/>
      <c r="E48" s="39"/>
      <c r="F48" s="39"/>
      <c r="G48" s="39"/>
      <c r="H48" s="39"/>
      <c r="I48" s="39"/>
      <c r="J48" s="65">
        <f t="shared" si="34"/>
        <v>0</v>
      </c>
      <c r="K48" s="65">
        <f t="shared" si="35"/>
        <v>0</v>
      </c>
      <c r="L48" s="43">
        <f t="shared" si="27"/>
        <v>0</v>
      </c>
      <c r="M48" s="44">
        <f t="shared" si="36"/>
        <v>0</v>
      </c>
      <c r="N48" s="44">
        <f t="shared" si="15"/>
        <v>0</v>
      </c>
      <c r="O48" s="44">
        <f t="shared" si="16"/>
        <v>0</v>
      </c>
      <c r="P48" s="44">
        <f t="shared" si="17"/>
        <v>0</v>
      </c>
      <c r="Q48" s="44">
        <f t="shared" si="37"/>
        <v>0</v>
      </c>
      <c r="R48" s="44">
        <f t="shared" si="18"/>
        <v>0</v>
      </c>
      <c r="S48" s="44">
        <f t="shared" si="20"/>
        <v>0</v>
      </c>
      <c r="T48" s="44">
        <f t="shared" si="19"/>
        <v>0</v>
      </c>
      <c r="U48" s="66"/>
      <c r="V48" s="59"/>
      <c r="W48" s="59"/>
      <c r="X48" s="59"/>
    </row>
    <row r="49" spans="1:24" s="6" customFormat="1" x14ac:dyDescent="0.3">
      <c r="A49" s="68" t="s">
        <v>33</v>
      </c>
      <c r="B49" s="52"/>
      <c r="C49" s="54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15.5</v>
      </c>
      <c r="K49" s="53">
        <f>SUM(K39:K48)</f>
        <v>19.5</v>
      </c>
      <c r="L49" s="55"/>
      <c r="M49" s="53">
        <f t="shared" ref="M49:T49" si="38">SUM(M34:M48)</f>
        <v>130</v>
      </c>
      <c r="N49" s="53">
        <f t="shared" si="38"/>
        <v>247.5</v>
      </c>
      <c r="O49" s="53">
        <f t="shared" si="38"/>
        <v>528.75</v>
      </c>
      <c r="P49" s="53">
        <f t="shared" si="38"/>
        <v>670</v>
      </c>
      <c r="Q49" s="53">
        <f t="shared" si="38"/>
        <v>105</v>
      </c>
      <c r="R49" s="53">
        <f t="shared" si="38"/>
        <v>285</v>
      </c>
      <c r="S49" s="56">
        <f t="shared" si="38"/>
        <v>658.75</v>
      </c>
      <c r="T49" s="56">
        <f t="shared" si="38"/>
        <v>917.5</v>
      </c>
      <c r="U49" s="64">
        <v>256</v>
      </c>
      <c r="V49" s="58">
        <f>S49+U49+S59</f>
        <v>1027.25</v>
      </c>
      <c r="W49" s="58">
        <f>T49+U49+T59</f>
        <v>1342.25</v>
      </c>
      <c r="X49" s="64">
        <v>1120</v>
      </c>
    </row>
    <row r="50" spans="1:24" ht="27.6" x14ac:dyDescent="0.3">
      <c r="A50" s="94" t="s">
        <v>18</v>
      </c>
      <c r="B50" s="49" t="s">
        <v>60</v>
      </c>
      <c r="C50" s="39">
        <v>9</v>
      </c>
      <c r="D50" s="48">
        <v>20</v>
      </c>
      <c r="E50" s="48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39">(C50*F50)/100</f>
        <v>2.7</v>
      </c>
      <c r="K50" s="42">
        <f>C50*G50/100</f>
        <v>4.5</v>
      </c>
      <c r="L50" s="43">
        <f t="shared" si="27"/>
        <v>225</v>
      </c>
      <c r="M50" s="44">
        <f t="shared" ref="M50" si="40">C50*25*D50/100</f>
        <v>45</v>
      </c>
      <c r="N50" s="44">
        <f t="shared" ref="N50" si="41">C50*25*E50/100</f>
        <v>67.5</v>
      </c>
      <c r="O50" s="44">
        <f t="shared" ref="O50" si="42">C50*25*F50/100</f>
        <v>67.5</v>
      </c>
      <c r="P50" s="44">
        <f t="shared" ref="P50" si="43">C50*25*G50/100</f>
        <v>112.5</v>
      </c>
      <c r="Q50" s="44">
        <f t="shared" ref="Q50" si="44">C50*25*H50/100</f>
        <v>67.5</v>
      </c>
      <c r="R50" s="44">
        <f t="shared" ref="R50" si="45">C50*25*I50/100</f>
        <v>90</v>
      </c>
      <c r="S50" s="44">
        <f t="shared" ref="S50:S58" si="46">M50+O50</f>
        <v>112.5</v>
      </c>
      <c r="T50" s="44">
        <f t="shared" ref="T50:T58" si="47">N50+P50</f>
        <v>180</v>
      </c>
      <c r="U50" s="59"/>
      <c r="V50" s="59"/>
      <c r="W50" s="59"/>
      <c r="X50" s="59"/>
    </row>
    <row r="51" spans="1:24" x14ac:dyDescent="0.3">
      <c r="A51" s="95"/>
      <c r="B51" s="46" t="s">
        <v>68</v>
      </c>
      <c r="C51" s="39">
        <v>9</v>
      </c>
      <c r="D51" s="48">
        <v>20</v>
      </c>
      <c r="E51" s="48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39"/>
        <v>2.7</v>
      </c>
      <c r="K51" s="42">
        <f t="shared" ref="K51:K58" si="48">C51*G51/100</f>
        <v>4.5</v>
      </c>
      <c r="L51" s="43">
        <f t="shared" si="27"/>
        <v>225</v>
      </c>
      <c r="M51" s="44">
        <f t="shared" ref="M51:M58" si="49">C51*25*D51/100</f>
        <v>45</v>
      </c>
      <c r="N51" s="44">
        <f t="shared" ref="N51:N58" si="50">C51*25*E51/100</f>
        <v>67.5</v>
      </c>
      <c r="O51" s="44">
        <f t="shared" ref="O51:O57" si="51">C51*25*F51/100</f>
        <v>67.5</v>
      </c>
      <c r="P51" s="44">
        <f t="shared" ref="P51:P57" si="52">C51*25*G51/100</f>
        <v>112.5</v>
      </c>
      <c r="Q51" s="44">
        <f t="shared" ref="Q51:Q57" si="53">C51*25*H51/100</f>
        <v>67.5</v>
      </c>
      <c r="R51" s="44">
        <f t="shared" ref="R51:R57" si="54">C51*25*I51/100</f>
        <v>90</v>
      </c>
      <c r="S51" s="44">
        <f t="shared" si="46"/>
        <v>112.5</v>
      </c>
      <c r="T51" s="44">
        <f t="shared" si="47"/>
        <v>180</v>
      </c>
      <c r="U51" s="59"/>
      <c r="V51" s="59"/>
      <c r="W51" s="59"/>
      <c r="X51" s="59"/>
    </row>
    <row r="52" spans="1:24" x14ac:dyDescent="0.3">
      <c r="A52" s="95"/>
      <c r="B52" s="50" t="s">
        <v>69</v>
      </c>
      <c r="C52" s="39">
        <v>9</v>
      </c>
      <c r="D52" s="48">
        <v>20</v>
      </c>
      <c r="E52" s="48">
        <v>30</v>
      </c>
      <c r="F52" s="47">
        <v>30</v>
      </c>
      <c r="G52" s="47">
        <v>50</v>
      </c>
      <c r="H52" s="48">
        <v>30</v>
      </c>
      <c r="I52" s="48">
        <v>40</v>
      </c>
      <c r="J52" s="42">
        <f t="shared" si="39"/>
        <v>2.7</v>
      </c>
      <c r="K52" s="42">
        <f t="shared" si="48"/>
        <v>4.5</v>
      </c>
      <c r="L52" s="43">
        <f t="shared" si="27"/>
        <v>225</v>
      </c>
      <c r="M52" s="44">
        <f t="shared" si="49"/>
        <v>45</v>
      </c>
      <c r="N52" s="44">
        <f t="shared" si="50"/>
        <v>67.5</v>
      </c>
      <c r="O52" s="44">
        <f t="shared" si="51"/>
        <v>67.5</v>
      </c>
      <c r="P52" s="44">
        <f t="shared" si="52"/>
        <v>112.5</v>
      </c>
      <c r="Q52" s="44">
        <f t="shared" si="53"/>
        <v>67.5</v>
      </c>
      <c r="R52" s="44">
        <f t="shared" si="54"/>
        <v>90</v>
      </c>
      <c r="S52" s="44">
        <f t="shared" si="46"/>
        <v>112.5</v>
      </c>
      <c r="T52" s="44">
        <f t="shared" si="47"/>
        <v>180</v>
      </c>
      <c r="U52" s="59"/>
      <c r="V52" s="59"/>
      <c r="W52" s="59"/>
      <c r="X52" s="59"/>
    </row>
    <row r="53" spans="1:24" x14ac:dyDescent="0.3">
      <c r="A53" s="95"/>
      <c r="B53" s="50" t="s">
        <v>70</v>
      </c>
      <c r="C53" s="39">
        <v>9</v>
      </c>
      <c r="D53" s="48">
        <v>20</v>
      </c>
      <c r="E53" s="48">
        <v>30</v>
      </c>
      <c r="F53" s="47">
        <v>30</v>
      </c>
      <c r="G53" s="47">
        <v>50</v>
      </c>
      <c r="H53" s="48">
        <v>30</v>
      </c>
      <c r="I53" s="48">
        <v>40</v>
      </c>
      <c r="J53" s="42">
        <f t="shared" si="39"/>
        <v>2.7</v>
      </c>
      <c r="K53" s="42">
        <f t="shared" si="48"/>
        <v>4.5</v>
      </c>
      <c r="L53" s="43">
        <f t="shared" si="27"/>
        <v>225</v>
      </c>
      <c r="M53" s="44">
        <f t="shared" si="49"/>
        <v>45</v>
      </c>
      <c r="N53" s="44">
        <f t="shared" si="50"/>
        <v>67.5</v>
      </c>
      <c r="O53" s="44">
        <f t="shared" si="51"/>
        <v>67.5</v>
      </c>
      <c r="P53" s="44">
        <f t="shared" si="52"/>
        <v>112.5</v>
      </c>
      <c r="Q53" s="44">
        <f t="shared" si="53"/>
        <v>67.5</v>
      </c>
      <c r="R53" s="44">
        <f t="shared" si="54"/>
        <v>90</v>
      </c>
      <c r="S53" s="44">
        <f t="shared" si="46"/>
        <v>112.5</v>
      </c>
      <c r="T53" s="44">
        <f t="shared" si="47"/>
        <v>180</v>
      </c>
      <c r="U53" s="59"/>
      <c r="V53" s="59"/>
      <c r="W53" s="59"/>
      <c r="X53" s="59"/>
    </row>
    <row r="54" spans="1:24" x14ac:dyDescent="0.3">
      <c r="A54" s="95"/>
      <c r="B54" s="50"/>
      <c r="C54" s="39"/>
      <c r="D54" s="39"/>
      <c r="E54" s="39"/>
      <c r="F54" s="39"/>
      <c r="G54" s="39"/>
      <c r="H54" s="39"/>
      <c r="I54" s="39"/>
      <c r="J54" s="42">
        <f t="shared" si="39"/>
        <v>0</v>
      </c>
      <c r="K54" s="42">
        <f t="shared" si="48"/>
        <v>0</v>
      </c>
      <c r="L54" s="43">
        <f t="shared" si="27"/>
        <v>0</v>
      </c>
      <c r="M54" s="44">
        <f t="shared" si="49"/>
        <v>0</v>
      </c>
      <c r="N54" s="44">
        <f t="shared" si="50"/>
        <v>0</v>
      </c>
      <c r="O54" s="44">
        <f t="shared" si="51"/>
        <v>0</v>
      </c>
      <c r="P54" s="44">
        <f t="shared" si="52"/>
        <v>0</v>
      </c>
      <c r="Q54" s="44">
        <f t="shared" si="53"/>
        <v>0</v>
      </c>
      <c r="R54" s="44">
        <f t="shared" si="54"/>
        <v>0</v>
      </c>
      <c r="S54" s="44">
        <f t="shared" si="46"/>
        <v>0</v>
      </c>
      <c r="T54" s="44">
        <f t="shared" si="47"/>
        <v>0</v>
      </c>
      <c r="U54" s="59"/>
      <c r="V54" s="59"/>
      <c r="W54" s="59"/>
      <c r="X54" s="59"/>
    </row>
    <row r="55" spans="1:24" x14ac:dyDescent="0.3">
      <c r="A55" s="95"/>
      <c r="B55" s="50"/>
      <c r="C55" s="39"/>
      <c r="D55" s="39"/>
      <c r="E55" s="39"/>
      <c r="F55" s="39"/>
      <c r="G55" s="39"/>
      <c r="H55" s="39"/>
      <c r="I55" s="39"/>
      <c r="J55" s="42">
        <f t="shared" si="39"/>
        <v>0</v>
      </c>
      <c r="K55" s="42">
        <f t="shared" si="48"/>
        <v>0</v>
      </c>
      <c r="L55" s="43">
        <f t="shared" si="27"/>
        <v>0</v>
      </c>
      <c r="M55" s="44">
        <f t="shared" si="49"/>
        <v>0</v>
      </c>
      <c r="N55" s="44">
        <f t="shared" si="50"/>
        <v>0</v>
      </c>
      <c r="O55" s="44">
        <f t="shared" si="51"/>
        <v>0</v>
      </c>
      <c r="P55" s="44">
        <f t="shared" si="52"/>
        <v>0</v>
      </c>
      <c r="Q55" s="44">
        <f t="shared" si="53"/>
        <v>0</v>
      </c>
      <c r="R55" s="44">
        <f t="shared" si="54"/>
        <v>0</v>
      </c>
      <c r="S55" s="44">
        <f t="shared" si="46"/>
        <v>0</v>
      </c>
      <c r="T55" s="44">
        <f t="shared" si="47"/>
        <v>0</v>
      </c>
      <c r="U55" s="59"/>
      <c r="V55" s="59"/>
      <c r="W55" s="59"/>
      <c r="X55" s="59"/>
    </row>
    <row r="56" spans="1:24" x14ac:dyDescent="0.3">
      <c r="A56" s="95"/>
      <c r="B56" s="50"/>
      <c r="C56" s="39"/>
      <c r="D56" s="39"/>
      <c r="E56" s="39"/>
      <c r="F56" s="39"/>
      <c r="G56" s="39"/>
      <c r="H56" s="39"/>
      <c r="I56" s="39"/>
      <c r="J56" s="42">
        <f t="shared" si="39"/>
        <v>0</v>
      </c>
      <c r="K56" s="42">
        <f t="shared" si="48"/>
        <v>0</v>
      </c>
      <c r="L56" s="43">
        <f t="shared" si="27"/>
        <v>0</v>
      </c>
      <c r="M56" s="44">
        <f t="shared" si="49"/>
        <v>0</v>
      </c>
      <c r="N56" s="44">
        <f t="shared" si="50"/>
        <v>0</v>
      </c>
      <c r="O56" s="44">
        <f t="shared" si="51"/>
        <v>0</v>
      </c>
      <c r="P56" s="44">
        <f t="shared" si="52"/>
        <v>0</v>
      </c>
      <c r="Q56" s="44">
        <f t="shared" si="53"/>
        <v>0</v>
      </c>
      <c r="R56" s="44">
        <f t="shared" si="54"/>
        <v>0</v>
      </c>
      <c r="S56" s="44">
        <f t="shared" si="46"/>
        <v>0</v>
      </c>
      <c r="T56" s="44">
        <f t="shared" si="47"/>
        <v>0</v>
      </c>
      <c r="U56" s="59"/>
      <c r="V56" s="59"/>
      <c r="W56" s="59"/>
      <c r="X56" s="59"/>
    </row>
    <row r="57" spans="1:24" x14ac:dyDescent="0.3">
      <c r="A57" s="95"/>
      <c r="B57" s="46"/>
      <c r="C57" s="44"/>
      <c r="D57" s="39"/>
      <c r="E57" s="39"/>
      <c r="F57" s="39"/>
      <c r="G57" s="39"/>
      <c r="H57" s="39"/>
      <c r="I57" s="39"/>
      <c r="J57" s="42">
        <f t="shared" si="39"/>
        <v>0</v>
      </c>
      <c r="K57" s="42">
        <f t="shared" si="48"/>
        <v>0</v>
      </c>
      <c r="L57" s="43">
        <f t="shared" si="27"/>
        <v>0</v>
      </c>
      <c r="M57" s="44">
        <f t="shared" si="49"/>
        <v>0</v>
      </c>
      <c r="N57" s="44">
        <f t="shared" si="50"/>
        <v>0</v>
      </c>
      <c r="O57" s="44">
        <f t="shared" si="51"/>
        <v>0</v>
      </c>
      <c r="P57" s="44">
        <f t="shared" si="52"/>
        <v>0</v>
      </c>
      <c r="Q57" s="44">
        <f t="shared" si="53"/>
        <v>0</v>
      </c>
      <c r="R57" s="44">
        <f t="shared" si="54"/>
        <v>0</v>
      </c>
      <c r="S57" s="44">
        <f t="shared" si="46"/>
        <v>0</v>
      </c>
      <c r="T57" s="44">
        <f t="shared" si="47"/>
        <v>0</v>
      </c>
      <c r="U57" s="59"/>
      <c r="V57" s="59"/>
      <c r="W57" s="59"/>
      <c r="X57" s="59"/>
    </row>
    <row r="58" spans="1:24" x14ac:dyDescent="0.3">
      <c r="A58" s="96"/>
      <c r="B58" s="59"/>
      <c r="C58" s="44"/>
      <c r="D58" s="39"/>
      <c r="E58" s="39"/>
      <c r="F58" s="39"/>
      <c r="G58" s="39"/>
      <c r="H58" s="39"/>
      <c r="I58" s="39"/>
      <c r="J58" s="42">
        <f t="shared" si="39"/>
        <v>0</v>
      </c>
      <c r="K58" s="42">
        <f t="shared" si="48"/>
        <v>0</v>
      </c>
      <c r="L58" s="43">
        <f t="shared" si="27"/>
        <v>0</v>
      </c>
      <c r="M58" s="44">
        <f t="shared" si="49"/>
        <v>0</v>
      </c>
      <c r="N58" s="44">
        <f t="shared" si="50"/>
        <v>0</v>
      </c>
      <c r="O58" s="44">
        <f t="shared" ref="O58" si="55">C58*25*F58/100</f>
        <v>0</v>
      </c>
      <c r="P58" s="44">
        <f t="shared" ref="P58" si="56">C58*25*G58/100</f>
        <v>0</v>
      </c>
      <c r="Q58" s="44">
        <f t="shared" ref="Q58" si="57">C58*25*H58/100</f>
        <v>0</v>
      </c>
      <c r="R58" s="44">
        <f t="shared" ref="R58" si="58">C58*25*I58/100</f>
        <v>0</v>
      </c>
      <c r="S58" s="44">
        <f t="shared" si="46"/>
        <v>0</v>
      </c>
      <c r="T58" s="44">
        <f t="shared" si="47"/>
        <v>0</v>
      </c>
      <c r="U58" s="59"/>
      <c r="V58" s="59"/>
      <c r="W58" s="59"/>
      <c r="X58" s="59"/>
    </row>
    <row r="59" spans="1:24" ht="27.6" x14ac:dyDescent="0.3">
      <c r="A59" s="69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>
        <v>78.75</v>
      </c>
      <c r="P59" s="39">
        <v>112.5</v>
      </c>
      <c r="Q59" s="39">
        <v>56.25</v>
      </c>
      <c r="R59" s="39">
        <v>112.5</v>
      </c>
      <c r="S59" s="39">
        <v>112.5</v>
      </c>
      <c r="T59" s="39">
        <v>168.75</v>
      </c>
      <c r="U59" s="59"/>
      <c r="V59" s="59"/>
      <c r="W59" s="59"/>
      <c r="X59" s="59"/>
    </row>
    <row r="60" spans="1:24" s="2" customFormat="1" ht="21.9" customHeight="1" x14ac:dyDescent="0.3">
      <c r="A60" s="85" t="s">
        <v>16</v>
      </c>
      <c r="B60" s="70" t="s">
        <v>17</v>
      </c>
      <c r="C60" s="71"/>
      <c r="D60" s="35"/>
      <c r="E60" s="35"/>
      <c r="F60" s="34"/>
      <c r="G60" s="34"/>
      <c r="H60" s="35"/>
      <c r="I60" s="35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4"/>
      <c r="V60" s="74"/>
      <c r="W60" s="74"/>
      <c r="X60" s="74"/>
    </row>
    <row r="61" spans="1:24" s="4" customFormat="1" x14ac:dyDescent="0.3">
      <c r="A61" s="86"/>
      <c r="B61" s="75" t="s">
        <v>3</v>
      </c>
      <c r="C61" s="71"/>
      <c r="D61" s="35"/>
      <c r="E61" s="35"/>
      <c r="F61" s="34"/>
      <c r="G61" s="34"/>
      <c r="H61" s="35"/>
      <c r="I61" s="35"/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s="4" customFormat="1" ht="22.2" customHeight="1" x14ac:dyDescent="0.3">
      <c r="A62" s="86"/>
      <c r="B62" s="75" t="s">
        <v>19</v>
      </c>
      <c r="C62" s="71"/>
      <c r="D62" s="35"/>
      <c r="E62" s="35"/>
      <c r="F62" s="34"/>
      <c r="G62" s="34"/>
      <c r="H62" s="35"/>
      <c r="I62" s="35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s="4" customFormat="1" ht="22.2" customHeight="1" x14ac:dyDescent="0.3">
      <c r="A63" s="87"/>
      <c r="B63" s="75" t="s">
        <v>16</v>
      </c>
      <c r="C63" s="71"/>
      <c r="D63" s="35"/>
      <c r="E63" s="35"/>
      <c r="F63" s="34"/>
      <c r="G63" s="34"/>
      <c r="H63" s="35"/>
      <c r="I63" s="35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5" ht="19.8" customHeight="1" x14ac:dyDescent="0.3"/>
  </sheetData>
  <mergeCells count="8">
    <mergeCell ref="A60:A63"/>
    <mergeCell ref="O1:P1"/>
    <mergeCell ref="Q1:R1"/>
    <mergeCell ref="D1:E1"/>
    <mergeCell ref="F1:G1"/>
    <mergeCell ref="H1:I1"/>
    <mergeCell ref="M1:N1"/>
    <mergeCell ref="A50:A58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7928-66DC-4889-A7FC-9A60A9630018}">
  <dimension ref="A1:X65"/>
  <sheetViews>
    <sheetView tabSelected="1" topLeftCell="B1" zoomScale="88" zoomScaleNormal="88" zoomScaleSheetLayoutView="115" workbookViewId="0">
      <pane ySplit="1" topLeftCell="A41" activePane="bottomLeft" state="frozen"/>
      <selection pane="bottomLeft" activeCell="D25" sqref="D25:D26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4" width="7.77734375" style="1" customWidth="1"/>
    <col min="15" max="15" width="7.2187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8.88671875" style="1" customWidth="1"/>
    <col min="20" max="20" width="9.21875" style="1" customWidth="1"/>
    <col min="21" max="21" width="7.44140625" style="3" customWidth="1"/>
    <col min="22" max="16384" width="9.21875" style="3"/>
  </cols>
  <sheetData>
    <row r="1" spans="1:24" s="2" customFormat="1" ht="55.2" x14ac:dyDescent="0.3">
      <c r="A1" s="32" t="s">
        <v>21</v>
      </c>
      <c r="B1" s="32" t="s">
        <v>2</v>
      </c>
      <c r="C1" s="33" t="s">
        <v>0</v>
      </c>
      <c r="D1" s="90" t="s">
        <v>22</v>
      </c>
      <c r="E1" s="90"/>
      <c r="F1" s="91" t="s">
        <v>23</v>
      </c>
      <c r="G1" s="92"/>
      <c r="H1" s="90" t="s">
        <v>24</v>
      </c>
      <c r="I1" s="93"/>
      <c r="J1" s="36" t="s">
        <v>34</v>
      </c>
      <c r="K1" s="36" t="s">
        <v>35</v>
      </c>
      <c r="L1" s="32" t="s">
        <v>1</v>
      </c>
      <c r="M1" s="88" t="s">
        <v>25</v>
      </c>
      <c r="N1" s="88"/>
      <c r="O1" s="88" t="s">
        <v>26</v>
      </c>
      <c r="P1" s="89"/>
      <c r="Q1" s="88" t="s">
        <v>27</v>
      </c>
      <c r="R1" s="89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>C2*F2/100</f>
        <v>0.4</v>
      </c>
      <c r="K2" s="42">
        <f>C2*G2/100</f>
        <v>0.8</v>
      </c>
      <c r="L2" s="43">
        <f>C2*25</f>
        <v>100</v>
      </c>
      <c r="M2" s="44">
        <f>C2*25*D2/100</f>
        <v>50</v>
      </c>
      <c r="N2" s="44">
        <f>C2*25*E2/100</f>
        <v>70</v>
      </c>
      <c r="O2" s="44">
        <f>C2*25*F2/100</f>
        <v>10</v>
      </c>
      <c r="P2" s="44">
        <f>C2*25*G2/100</f>
        <v>20</v>
      </c>
      <c r="Q2" s="44">
        <f>C2*25*H2/100</f>
        <v>20</v>
      </c>
      <c r="R2" s="44">
        <f>C2*25*I2/100</f>
        <v>30</v>
      </c>
      <c r="S2" s="44">
        <f>M2+O2</f>
        <v>60</v>
      </c>
      <c r="T2" s="44">
        <f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ref="J3:J16" si="0">C3*F3/100</f>
        <v>7.15</v>
      </c>
      <c r="K3" s="42">
        <f t="shared" ref="K3:K16" si="1">C3*G3/100</f>
        <v>8.8000000000000007</v>
      </c>
      <c r="L3" s="43">
        <f t="shared" ref="L3:L16" si="2">C3*25</f>
        <v>275</v>
      </c>
      <c r="M3" s="44">
        <f t="shared" ref="M3:M16" si="3">C3*25*D3/100</f>
        <v>13.75</v>
      </c>
      <c r="N3" s="44">
        <f t="shared" ref="N3:N48" si="4">C3*25*E3/100</f>
        <v>27.5</v>
      </c>
      <c r="O3" s="44">
        <f t="shared" ref="O3:O48" si="5">C3*25*F3/100</f>
        <v>178.75</v>
      </c>
      <c r="P3" s="44">
        <f t="shared" ref="P3:P48" si="6">C3*25*G3/100</f>
        <v>220</v>
      </c>
      <c r="Q3" s="44">
        <f t="shared" ref="Q3:Q32" si="7">C3*25*H3/100</f>
        <v>27.5</v>
      </c>
      <c r="R3" s="44">
        <f t="shared" ref="R3:R48" si="8">C3*25*I3/100</f>
        <v>96.25</v>
      </c>
      <c r="S3" s="44">
        <f t="shared" ref="S3:T18" si="9">M3+O3</f>
        <v>192.5</v>
      </c>
      <c r="T3" s="44">
        <f t="shared" si="9"/>
        <v>247.5</v>
      </c>
      <c r="U3" s="45"/>
      <c r="V3" s="45"/>
      <c r="W3" s="45"/>
      <c r="X3" s="45"/>
    </row>
    <row r="4" spans="1:24" ht="24.75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7">
        <v>50</v>
      </c>
      <c r="H4" s="48">
        <v>15</v>
      </c>
      <c r="I4" s="48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9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9"/>
        <v>250</v>
      </c>
      <c r="U5" s="45"/>
      <c r="V5" s="45"/>
      <c r="W5" s="45"/>
      <c r="X5" s="45"/>
    </row>
    <row r="6" spans="1:24" ht="25.95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9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si="0"/>
        <v>7.2</v>
      </c>
      <c r="K7" s="42">
        <f t="shared" si="1"/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9"/>
        <v>300</v>
      </c>
      <c r="U7" s="45"/>
      <c r="V7" s="45"/>
      <c r="W7" s="45"/>
      <c r="X7" s="45"/>
    </row>
    <row r="8" spans="1:24" ht="16.95" customHeight="1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0"/>
        <v>0</v>
      </c>
      <c r="K8" s="42">
        <f t="shared" si="1"/>
        <v>0</v>
      </c>
      <c r="L8" s="43">
        <f t="shared" si="2"/>
        <v>0</v>
      </c>
      <c r="M8" s="44">
        <f t="shared" si="3"/>
        <v>0</v>
      </c>
      <c r="N8" s="44">
        <f t="shared" si="4"/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9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0"/>
        <v>0</v>
      </c>
      <c r="K9" s="42">
        <f t="shared" si="1"/>
        <v>0</v>
      </c>
      <c r="L9" s="43">
        <f t="shared" si="2"/>
        <v>0</v>
      </c>
      <c r="M9" s="44">
        <f t="shared" si="3"/>
        <v>0</v>
      </c>
      <c r="N9" s="44">
        <f t="shared" si="4"/>
        <v>0</v>
      </c>
      <c r="O9" s="44">
        <f t="shared" si="5"/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9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0"/>
        <v>0</v>
      </c>
      <c r="K10" s="42">
        <f t="shared" si="1"/>
        <v>0</v>
      </c>
      <c r="L10" s="43">
        <f t="shared" si="2"/>
        <v>0</v>
      </c>
      <c r="M10" s="44">
        <f t="shared" si="3"/>
        <v>0</v>
      </c>
      <c r="N10" s="44">
        <f t="shared" si="4"/>
        <v>0</v>
      </c>
      <c r="O10" s="44">
        <f t="shared" si="5"/>
        <v>0</v>
      </c>
      <c r="P10" s="44">
        <f t="shared" si="6"/>
        <v>0</v>
      </c>
      <c r="Q10" s="44">
        <f t="shared" si="7"/>
        <v>0</v>
      </c>
      <c r="R10" s="44">
        <f t="shared" si="8"/>
        <v>0</v>
      </c>
      <c r="S10" s="44">
        <f t="shared" si="9"/>
        <v>0</v>
      </c>
      <c r="T10" s="44">
        <f t="shared" si="9"/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0"/>
        <v>0</v>
      </c>
      <c r="K11" s="42">
        <f t="shared" si="1"/>
        <v>0</v>
      </c>
      <c r="L11" s="43">
        <f t="shared" si="2"/>
        <v>0</v>
      </c>
      <c r="M11" s="44">
        <f t="shared" si="3"/>
        <v>0</v>
      </c>
      <c r="N11" s="44">
        <f t="shared" si="4"/>
        <v>0</v>
      </c>
      <c r="O11" s="44">
        <f t="shared" si="5"/>
        <v>0</v>
      </c>
      <c r="P11" s="44">
        <f t="shared" si="6"/>
        <v>0</v>
      </c>
      <c r="Q11" s="44">
        <f t="shared" si="7"/>
        <v>0</v>
      </c>
      <c r="R11" s="44">
        <f t="shared" si="8"/>
        <v>0</v>
      </c>
      <c r="S11" s="44">
        <f t="shared" si="9"/>
        <v>0</v>
      </c>
      <c r="T11" s="44">
        <f t="shared" si="9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0"/>
        <v>0</v>
      </c>
      <c r="K12" s="42">
        <f t="shared" si="1"/>
        <v>0</v>
      </c>
      <c r="L12" s="43">
        <f t="shared" si="2"/>
        <v>0</v>
      </c>
      <c r="M12" s="44">
        <f t="shared" si="3"/>
        <v>0</v>
      </c>
      <c r="N12" s="44">
        <f t="shared" si="4"/>
        <v>0</v>
      </c>
      <c r="O12" s="44">
        <f t="shared" si="5"/>
        <v>0</v>
      </c>
      <c r="P12" s="44">
        <f t="shared" si="6"/>
        <v>0</v>
      </c>
      <c r="Q12" s="44">
        <f t="shared" si="7"/>
        <v>0</v>
      </c>
      <c r="R12" s="44">
        <f t="shared" si="8"/>
        <v>0</v>
      </c>
      <c r="S12" s="44">
        <f t="shared" si="9"/>
        <v>0</v>
      </c>
      <c r="T12" s="44">
        <f t="shared" si="9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0"/>
        <v>0</v>
      </c>
      <c r="K13" s="42">
        <f t="shared" si="1"/>
        <v>0</v>
      </c>
      <c r="L13" s="43">
        <f t="shared" si="2"/>
        <v>0</v>
      </c>
      <c r="M13" s="44">
        <f t="shared" si="3"/>
        <v>0</v>
      </c>
      <c r="N13" s="44">
        <f t="shared" si="4"/>
        <v>0</v>
      </c>
      <c r="O13" s="44">
        <f t="shared" si="5"/>
        <v>0</v>
      </c>
      <c r="P13" s="44">
        <f t="shared" si="6"/>
        <v>0</v>
      </c>
      <c r="Q13" s="44">
        <f t="shared" si="7"/>
        <v>0</v>
      </c>
      <c r="R13" s="44">
        <f t="shared" si="8"/>
        <v>0</v>
      </c>
      <c r="S13" s="44">
        <f t="shared" si="9"/>
        <v>0</v>
      </c>
      <c r="T13" s="44">
        <f t="shared" si="9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0"/>
        <v>0</v>
      </c>
      <c r="K14" s="42">
        <f t="shared" si="1"/>
        <v>0</v>
      </c>
      <c r="L14" s="43">
        <f t="shared" si="2"/>
        <v>0</v>
      </c>
      <c r="M14" s="44">
        <f t="shared" si="3"/>
        <v>0</v>
      </c>
      <c r="N14" s="44">
        <f t="shared" si="4"/>
        <v>0</v>
      </c>
      <c r="O14" s="44">
        <f t="shared" si="5"/>
        <v>0</v>
      </c>
      <c r="P14" s="44">
        <f t="shared" si="6"/>
        <v>0</v>
      </c>
      <c r="Q14" s="44">
        <f t="shared" si="7"/>
        <v>0</v>
      </c>
      <c r="R14" s="44">
        <f t="shared" si="8"/>
        <v>0</v>
      </c>
      <c r="S14" s="44">
        <f t="shared" si="9"/>
        <v>0</v>
      </c>
      <c r="T14" s="44">
        <f t="shared" si="9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0"/>
        <v>0</v>
      </c>
      <c r="K15" s="42">
        <f t="shared" si="1"/>
        <v>0</v>
      </c>
      <c r="L15" s="43">
        <f t="shared" si="2"/>
        <v>0</v>
      </c>
      <c r="M15" s="44">
        <f t="shared" si="3"/>
        <v>0</v>
      </c>
      <c r="N15" s="44">
        <f t="shared" si="4"/>
        <v>0</v>
      </c>
      <c r="O15" s="44">
        <f t="shared" si="5"/>
        <v>0</v>
      </c>
      <c r="P15" s="44">
        <f t="shared" si="6"/>
        <v>0</v>
      </c>
      <c r="Q15" s="44">
        <f t="shared" si="7"/>
        <v>0</v>
      </c>
      <c r="R15" s="44">
        <f t="shared" si="8"/>
        <v>0</v>
      </c>
      <c r="S15" s="44">
        <f t="shared" si="9"/>
        <v>0</v>
      </c>
      <c r="T15" s="44">
        <f t="shared" si="9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0"/>
        <v>0</v>
      </c>
      <c r="K16" s="42">
        <f t="shared" si="1"/>
        <v>0</v>
      </c>
      <c r="L16" s="43">
        <f t="shared" si="2"/>
        <v>0</v>
      </c>
      <c r="M16" s="44">
        <f t="shared" si="3"/>
        <v>0</v>
      </c>
      <c r="N16" s="44">
        <f t="shared" si="4"/>
        <v>0</v>
      </c>
      <c r="O16" s="44">
        <f t="shared" si="5"/>
        <v>0</v>
      </c>
      <c r="P16" s="44">
        <f t="shared" si="6"/>
        <v>0</v>
      </c>
      <c r="Q16" s="44">
        <f t="shared" si="7"/>
        <v>0</v>
      </c>
      <c r="R16" s="44">
        <f t="shared" si="8"/>
        <v>0</v>
      </c>
      <c r="S16" s="44">
        <f t="shared" si="9"/>
        <v>0</v>
      </c>
      <c r="T16" s="44">
        <f t="shared" si="9"/>
        <v>0</v>
      </c>
      <c r="U16" s="45"/>
      <c r="V16" s="45"/>
      <c r="W16" s="45"/>
      <c r="X16" s="45"/>
    </row>
    <row r="17" spans="1:24" s="6" customFormat="1" x14ac:dyDescent="0.3">
      <c r="A17" s="51" t="s">
        <v>33</v>
      </c>
      <c r="B17" s="52"/>
      <c r="C17" s="54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>SUM(M2:M16)</f>
        <v>256.25</v>
      </c>
      <c r="N17" s="53">
        <f t="shared" ref="N17:R17" si="10">SUM(N2:N16)</f>
        <v>362.5</v>
      </c>
      <c r="O17" s="53">
        <f t="shared" si="10"/>
        <v>500</v>
      </c>
      <c r="P17" s="53">
        <f t="shared" si="10"/>
        <v>665</v>
      </c>
      <c r="Q17" s="53">
        <f t="shared" si="10"/>
        <v>106.25</v>
      </c>
      <c r="R17" s="53">
        <f t="shared" si="10"/>
        <v>313.75</v>
      </c>
      <c r="S17" s="56">
        <f>SUM(S2:S16)</f>
        <v>756.25</v>
      </c>
      <c r="T17" s="56">
        <f>SUM(T2:T16)</f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>(C18*F18)/100</f>
        <v>0.4</v>
      </c>
      <c r="K18" s="42">
        <f>C18*G18/100</f>
        <v>0.8</v>
      </c>
      <c r="L18" s="43">
        <f t="shared" ref="L18:L58" si="11">C18*25</f>
        <v>100</v>
      </c>
      <c r="M18" s="44">
        <f t="shared" ref="M18:M32" si="12">C18*25*D18/100</f>
        <v>50</v>
      </c>
      <c r="N18" s="44">
        <f t="shared" si="4"/>
        <v>70</v>
      </c>
      <c r="O18" s="44">
        <f t="shared" si="5"/>
        <v>10</v>
      </c>
      <c r="P18" s="44">
        <f t="shared" si="6"/>
        <v>20</v>
      </c>
      <c r="Q18" s="44">
        <f t="shared" si="7"/>
        <v>10</v>
      </c>
      <c r="R18" s="44">
        <f t="shared" si="8"/>
        <v>30</v>
      </c>
      <c r="S18" s="44">
        <f t="shared" si="9"/>
        <v>60</v>
      </c>
      <c r="T18" s="44">
        <f t="shared" si="9"/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0">
        <v>30</v>
      </c>
      <c r="E19" s="48">
        <v>45</v>
      </c>
      <c r="F19" s="47">
        <v>35</v>
      </c>
      <c r="G19" s="47">
        <v>50</v>
      </c>
      <c r="H19" s="48">
        <v>5</v>
      </c>
      <c r="I19" s="48">
        <v>30</v>
      </c>
      <c r="J19" s="42">
        <f t="shared" ref="J19:J32" si="13">(C19*F19)/100</f>
        <v>2.1</v>
      </c>
      <c r="K19" s="42">
        <f t="shared" ref="K19:K32" si="14">C19*G19/100</f>
        <v>3</v>
      </c>
      <c r="L19" s="43">
        <f t="shared" si="11"/>
        <v>150</v>
      </c>
      <c r="M19" s="44">
        <f t="shared" si="12"/>
        <v>45</v>
      </c>
      <c r="N19" s="44">
        <f t="shared" si="4"/>
        <v>67.5</v>
      </c>
      <c r="O19" s="44">
        <f t="shared" si="5"/>
        <v>52.5</v>
      </c>
      <c r="P19" s="44">
        <f t="shared" si="6"/>
        <v>75</v>
      </c>
      <c r="Q19" s="44">
        <f t="shared" si="7"/>
        <v>7.5</v>
      </c>
      <c r="R19" s="44">
        <f t="shared" si="8"/>
        <v>45</v>
      </c>
      <c r="S19" s="44">
        <f t="shared" ref="S19:T48" si="15">M19+O19</f>
        <v>97.5</v>
      </c>
      <c r="T19" s="44">
        <f t="shared" si="15"/>
        <v>142.5</v>
      </c>
      <c r="U19" s="59"/>
      <c r="V19" s="59"/>
      <c r="W19" s="59"/>
      <c r="X19" s="59"/>
    </row>
    <row r="20" spans="1:24" x14ac:dyDescent="0.3">
      <c r="A20" s="33">
        <v>2</v>
      </c>
      <c r="B20" s="50" t="s">
        <v>55</v>
      </c>
      <c r="C20" s="79">
        <v>5</v>
      </c>
      <c r="D20" s="60">
        <v>15</v>
      </c>
      <c r="E20" s="60">
        <v>30</v>
      </c>
      <c r="F20" s="80">
        <v>50</v>
      </c>
      <c r="G20" s="47">
        <v>65</v>
      </c>
      <c r="H20" s="60">
        <v>10</v>
      </c>
      <c r="I20" s="48">
        <v>30</v>
      </c>
      <c r="J20" s="42">
        <f t="shared" si="13"/>
        <v>2.5</v>
      </c>
      <c r="K20" s="42">
        <f t="shared" si="14"/>
        <v>3.25</v>
      </c>
      <c r="L20" s="43">
        <f t="shared" si="11"/>
        <v>125</v>
      </c>
      <c r="M20" s="44">
        <f t="shared" si="12"/>
        <v>18.75</v>
      </c>
      <c r="N20" s="44">
        <f t="shared" si="4"/>
        <v>37.5</v>
      </c>
      <c r="O20" s="44">
        <f t="shared" si="5"/>
        <v>62.5</v>
      </c>
      <c r="P20" s="44">
        <f t="shared" si="6"/>
        <v>81.25</v>
      </c>
      <c r="Q20" s="44">
        <f t="shared" si="7"/>
        <v>12.5</v>
      </c>
      <c r="R20" s="44">
        <f t="shared" si="8"/>
        <v>37.5</v>
      </c>
      <c r="S20" s="44">
        <f t="shared" si="15"/>
        <v>81.25</v>
      </c>
      <c r="T20" s="44">
        <f t="shared" si="15"/>
        <v>118.75</v>
      </c>
      <c r="U20" s="59"/>
      <c r="V20" s="59"/>
      <c r="W20" s="59"/>
      <c r="X20" s="59"/>
    </row>
    <row r="21" spans="1:24" x14ac:dyDescent="0.3">
      <c r="A21" s="33">
        <v>2</v>
      </c>
      <c r="B21" s="46" t="s">
        <v>56</v>
      </c>
      <c r="C21" s="79">
        <v>3</v>
      </c>
      <c r="D21" s="60">
        <v>10</v>
      </c>
      <c r="E21" s="60">
        <v>20</v>
      </c>
      <c r="F21" s="80">
        <v>70</v>
      </c>
      <c r="G21" s="80">
        <v>80</v>
      </c>
      <c r="H21" s="60">
        <v>10</v>
      </c>
      <c r="I21" s="60">
        <v>20</v>
      </c>
      <c r="J21" s="42">
        <f t="shared" si="13"/>
        <v>2.1</v>
      </c>
      <c r="K21" s="42">
        <f t="shared" si="14"/>
        <v>2.4</v>
      </c>
      <c r="L21" s="43">
        <f t="shared" si="11"/>
        <v>75</v>
      </c>
      <c r="M21" s="44">
        <f t="shared" si="12"/>
        <v>7.5</v>
      </c>
      <c r="N21" s="44">
        <f t="shared" si="4"/>
        <v>15</v>
      </c>
      <c r="O21" s="44">
        <f t="shared" si="5"/>
        <v>52.5</v>
      </c>
      <c r="P21" s="44">
        <f t="shared" si="6"/>
        <v>60</v>
      </c>
      <c r="Q21" s="44">
        <f t="shared" si="7"/>
        <v>7.5</v>
      </c>
      <c r="R21" s="44">
        <f t="shared" si="8"/>
        <v>15</v>
      </c>
      <c r="S21" s="44">
        <f t="shared" si="15"/>
        <v>60</v>
      </c>
      <c r="T21" s="44">
        <f t="shared" si="15"/>
        <v>75</v>
      </c>
      <c r="U21" s="59"/>
      <c r="V21" s="59"/>
      <c r="W21" s="59"/>
      <c r="X21" s="59"/>
    </row>
    <row r="22" spans="1:24" x14ac:dyDescent="0.3">
      <c r="A22" s="33">
        <v>2</v>
      </c>
      <c r="B22" s="46" t="s">
        <v>57</v>
      </c>
      <c r="C22" s="79">
        <v>6</v>
      </c>
      <c r="D22" s="60">
        <v>20</v>
      </c>
      <c r="E22" s="60">
        <v>30</v>
      </c>
      <c r="F22" s="47">
        <v>55</v>
      </c>
      <c r="G22" s="80">
        <v>70</v>
      </c>
      <c r="H22" s="60">
        <v>10</v>
      </c>
      <c r="I22" s="60">
        <v>20</v>
      </c>
      <c r="J22" s="42">
        <f t="shared" si="13"/>
        <v>3.3</v>
      </c>
      <c r="K22" s="42">
        <f t="shared" si="14"/>
        <v>4.2</v>
      </c>
      <c r="L22" s="43">
        <f t="shared" si="11"/>
        <v>150</v>
      </c>
      <c r="M22" s="44">
        <f t="shared" si="12"/>
        <v>30</v>
      </c>
      <c r="N22" s="44">
        <f t="shared" si="4"/>
        <v>45</v>
      </c>
      <c r="O22" s="44">
        <f t="shared" si="5"/>
        <v>82.5</v>
      </c>
      <c r="P22" s="44">
        <f t="shared" si="6"/>
        <v>105</v>
      </c>
      <c r="Q22" s="44">
        <f t="shared" si="7"/>
        <v>15</v>
      </c>
      <c r="R22" s="44">
        <f t="shared" si="8"/>
        <v>30</v>
      </c>
      <c r="S22" s="44">
        <f t="shared" si="15"/>
        <v>112.5</v>
      </c>
      <c r="T22" s="44">
        <f t="shared" si="15"/>
        <v>150</v>
      </c>
      <c r="U22" s="59"/>
      <c r="V22" s="59"/>
      <c r="W22" s="59"/>
      <c r="X22" s="59"/>
    </row>
    <row r="23" spans="1:24" x14ac:dyDescent="0.3">
      <c r="A23" s="33">
        <v>2</v>
      </c>
      <c r="B23" s="83" t="s">
        <v>62</v>
      </c>
      <c r="C23" s="79">
        <v>10</v>
      </c>
      <c r="D23" s="60">
        <v>10</v>
      </c>
      <c r="E23" s="60">
        <v>20</v>
      </c>
      <c r="F23" s="80">
        <v>70</v>
      </c>
      <c r="G23" s="80">
        <v>80</v>
      </c>
      <c r="H23" s="60">
        <v>10</v>
      </c>
      <c r="I23" s="60">
        <v>20</v>
      </c>
      <c r="J23" s="42">
        <f t="shared" si="13"/>
        <v>7</v>
      </c>
      <c r="K23" s="42">
        <f t="shared" si="14"/>
        <v>8</v>
      </c>
      <c r="L23" s="43">
        <f t="shared" si="11"/>
        <v>250</v>
      </c>
      <c r="M23" s="44">
        <f t="shared" si="12"/>
        <v>25</v>
      </c>
      <c r="N23" s="44">
        <f t="shared" si="4"/>
        <v>50</v>
      </c>
      <c r="O23" s="44">
        <f t="shared" si="5"/>
        <v>175</v>
      </c>
      <c r="P23" s="44">
        <f t="shared" si="6"/>
        <v>200</v>
      </c>
      <c r="Q23" s="44">
        <f t="shared" si="7"/>
        <v>25</v>
      </c>
      <c r="R23" s="44">
        <f t="shared" si="8"/>
        <v>50</v>
      </c>
      <c r="S23" s="44">
        <f t="shared" si="15"/>
        <v>200</v>
      </c>
      <c r="T23" s="44">
        <f t="shared" si="15"/>
        <v>250</v>
      </c>
      <c r="U23" s="59"/>
      <c r="V23" s="59"/>
      <c r="W23" s="59"/>
      <c r="X23" s="59"/>
    </row>
    <row r="24" spans="1:24" ht="15" customHeight="1" x14ac:dyDescent="0.3">
      <c r="A24" s="33">
        <v>2</v>
      </c>
      <c r="B24" s="50" t="s">
        <v>63</v>
      </c>
      <c r="C24" s="39">
        <v>5</v>
      </c>
      <c r="D24" s="48">
        <v>15</v>
      </c>
      <c r="E24" s="48">
        <v>30</v>
      </c>
      <c r="F24" s="47">
        <v>50</v>
      </c>
      <c r="G24" s="47">
        <v>65</v>
      </c>
      <c r="H24" s="40">
        <v>10</v>
      </c>
      <c r="I24" s="40">
        <v>30</v>
      </c>
      <c r="J24" s="42">
        <f t="shared" si="13"/>
        <v>2.5</v>
      </c>
      <c r="K24" s="42">
        <f t="shared" si="14"/>
        <v>3.25</v>
      </c>
      <c r="L24" s="43">
        <f t="shared" si="11"/>
        <v>125</v>
      </c>
      <c r="M24" s="44">
        <f t="shared" si="12"/>
        <v>18.75</v>
      </c>
      <c r="N24" s="44">
        <f t="shared" si="4"/>
        <v>37.5</v>
      </c>
      <c r="O24" s="44">
        <f t="shared" si="5"/>
        <v>62.5</v>
      </c>
      <c r="P24" s="44">
        <f t="shared" si="6"/>
        <v>81.25</v>
      </c>
      <c r="Q24" s="44">
        <f t="shared" si="7"/>
        <v>12.5</v>
      </c>
      <c r="R24" s="44">
        <f t="shared" si="8"/>
        <v>37.5</v>
      </c>
      <c r="S24" s="44">
        <f t="shared" si="15"/>
        <v>81.25</v>
      </c>
      <c r="T24" s="44">
        <f t="shared" si="15"/>
        <v>118.75</v>
      </c>
      <c r="U24" s="59"/>
      <c r="V24" s="59"/>
      <c r="W24" s="59"/>
      <c r="X24" s="59"/>
    </row>
    <row r="25" spans="1:24" ht="27.6" x14ac:dyDescent="0.3">
      <c r="A25" s="33">
        <v>2</v>
      </c>
      <c r="B25" s="82" t="s">
        <v>71</v>
      </c>
      <c r="C25" s="79">
        <v>5</v>
      </c>
      <c r="D25" s="48">
        <v>20</v>
      </c>
      <c r="E25" s="60">
        <v>40</v>
      </c>
      <c r="F25" s="47">
        <v>50</v>
      </c>
      <c r="G25" s="80">
        <v>60</v>
      </c>
      <c r="H25" s="60">
        <v>10</v>
      </c>
      <c r="I25" s="60">
        <v>20</v>
      </c>
      <c r="J25" s="42">
        <f t="shared" si="13"/>
        <v>2.5</v>
      </c>
      <c r="K25" s="42">
        <f t="shared" si="14"/>
        <v>3</v>
      </c>
      <c r="L25" s="43">
        <f t="shared" si="11"/>
        <v>125</v>
      </c>
      <c r="M25" s="44">
        <f t="shared" si="12"/>
        <v>25</v>
      </c>
      <c r="N25" s="44">
        <f t="shared" si="4"/>
        <v>50</v>
      </c>
      <c r="O25" s="44">
        <f t="shared" si="5"/>
        <v>62.5</v>
      </c>
      <c r="P25" s="44">
        <f t="shared" si="6"/>
        <v>75</v>
      </c>
      <c r="Q25" s="44">
        <f t="shared" si="7"/>
        <v>12.5</v>
      </c>
      <c r="R25" s="44">
        <f t="shared" si="8"/>
        <v>25</v>
      </c>
      <c r="S25" s="44">
        <f t="shared" si="15"/>
        <v>87.5</v>
      </c>
      <c r="T25" s="44">
        <f t="shared" si="15"/>
        <v>125</v>
      </c>
      <c r="U25" s="59"/>
      <c r="V25" s="59"/>
      <c r="W25" s="59"/>
      <c r="X25" s="59"/>
    </row>
    <row r="26" spans="1:24" x14ac:dyDescent="0.3">
      <c r="A26" s="33">
        <v>2</v>
      </c>
      <c r="B26" s="46" t="s">
        <v>72</v>
      </c>
      <c r="C26" s="39">
        <v>3</v>
      </c>
      <c r="D26" s="48">
        <v>25</v>
      </c>
      <c r="E26" s="40">
        <v>40</v>
      </c>
      <c r="F26" s="47">
        <v>45</v>
      </c>
      <c r="G26" s="80">
        <v>60</v>
      </c>
      <c r="H26" s="40">
        <v>10</v>
      </c>
      <c r="I26" s="40">
        <v>20</v>
      </c>
      <c r="J26" s="42">
        <f t="shared" si="13"/>
        <v>1.35</v>
      </c>
      <c r="K26" s="42">
        <f t="shared" si="14"/>
        <v>1.8</v>
      </c>
      <c r="L26" s="43">
        <f t="shared" si="11"/>
        <v>75</v>
      </c>
      <c r="M26" s="44">
        <f t="shared" si="12"/>
        <v>18.75</v>
      </c>
      <c r="N26" s="44">
        <f t="shared" si="4"/>
        <v>30</v>
      </c>
      <c r="O26" s="44">
        <f t="shared" si="5"/>
        <v>33.75</v>
      </c>
      <c r="P26" s="44">
        <f t="shared" si="6"/>
        <v>45</v>
      </c>
      <c r="Q26" s="44">
        <f t="shared" si="7"/>
        <v>7.5</v>
      </c>
      <c r="R26" s="44">
        <f t="shared" si="8"/>
        <v>15</v>
      </c>
      <c r="S26" s="44">
        <f t="shared" si="15"/>
        <v>52.5</v>
      </c>
      <c r="T26" s="44">
        <f t="shared" si="15"/>
        <v>75</v>
      </c>
      <c r="U26" s="59"/>
      <c r="V26" s="59"/>
      <c r="W26" s="59"/>
      <c r="X26" s="59"/>
    </row>
    <row r="27" spans="1:24" x14ac:dyDescent="0.3">
      <c r="A27" s="33">
        <v>2</v>
      </c>
      <c r="B27" s="46"/>
      <c r="C27" s="39"/>
      <c r="D27" s="39"/>
      <c r="E27" s="39"/>
      <c r="F27" s="39"/>
      <c r="G27" s="39"/>
      <c r="H27" s="39"/>
      <c r="I27" s="39"/>
      <c r="J27" s="42">
        <f t="shared" si="13"/>
        <v>0</v>
      </c>
      <c r="K27" s="42">
        <f t="shared" si="14"/>
        <v>0</v>
      </c>
      <c r="L27" s="43">
        <f t="shared" si="11"/>
        <v>0</v>
      </c>
      <c r="M27" s="44">
        <f t="shared" si="12"/>
        <v>0</v>
      </c>
      <c r="N27" s="44">
        <f t="shared" si="4"/>
        <v>0</v>
      </c>
      <c r="O27" s="44">
        <f t="shared" si="5"/>
        <v>0</v>
      </c>
      <c r="P27" s="44">
        <f t="shared" si="6"/>
        <v>0</v>
      </c>
      <c r="Q27" s="44">
        <f t="shared" si="7"/>
        <v>0</v>
      </c>
      <c r="R27" s="44">
        <f t="shared" si="8"/>
        <v>0</v>
      </c>
      <c r="S27" s="44">
        <f t="shared" si="15"/>
        <v>0</v>
      </c>
      <c r="T27" s="44">
        <f t="shared" si="15"/>
        <v>0</v>
      </c>
      <c r="U27" s="59"/>
      <c r="V27" s="59"/>
      <c r="W27" s="59"/>
      <c r="X27" s="59"/>
    </row>
    <row r="28" spans="1:24" x14ac:dyDescent="0.3">
      <c r="A28" s="33">
        <v>2</v>
      </c>
      <c r="B28" s="49"/>
      <c r="C28" s="39"/>
      <c r="D28" s="39"/>
      <c r="E28" s="39"/>
      <c r="F28" s="39"/>
      <c r="G28" s="39"/>
      <c r="H28" s="39"/>
      <c r="I28" s="39"/>
      <c r="J28" s="42">
        <f t="shared" si="13"/>
        <v>0</v>
      </c>
      <c r="K28" s="42">
        <f t="shared" si="14"/>
        <v>0</v>
      </c>
      <c r="L28" s="43">
        <f t="shared" si="11"/>
        <v>0</v>
      </c>
      <c r="M28" s="44">
        <f t="shared" si="12"/>
        <v>0</v>
      </c>
      <c r="N28" s="44">
        <f t="shared" si="4"/>
        <v>0</v>
      </c>
      <c r="O28" s="44">
        <f t="shared" si="5"/>
        <v>0</v>
      </c>
      <c r="P28" s="44">
        <f t="shared" si="6"/>
        <v>0</v>
      </c>
      <c r="Q28" s="44">
        <f t="shared" si="7"/>
        <v>0</v>
      </c>
      <c r="R28" s="44">
        <f t="shared" si="8"/>
        <v>0</v>
      </c>
      <c r="S28" s="44">
        <f t="shared" si="15"/>
        <v>0</v>
      </c>
      <c r="T28" s="44">
        <f t="shared" si="15"/>
        <v>0</v>
      </c>
      <c r="U28" s="59"/>
      <c r="V28" s="59"/>
      <c r="W28" s="59"/>
      <c r="X28" s="59"/>
    </row>
    <row r="29" spans="1:24" x14ac:dyDescent="0.3">
      <c r="A29" s="33">
        <v>2</v>
      </c>
      <c r="B29" s="49"/>
      <c r="C29" s="39"/>
      <c r="D29" s="39"/>
      <c r="E29" s="39"/>
      <c r="F29" s="39"/>
      <c r="G29" s="39"/>
      <c r="H29" s="39"/>
      <c r="I29" s="39"/>
      <c r="J29" s="42">
        <f t="shared" si="13"/>
        <v>0</v>
      </c>
      <c r="K29" s="42">
        <f t="shared" si="14"/>
        <v>0</v>
      </c>
      <c r="L29" s="43">
        <f t="shared" si="11"/>
        <v>0</v>
      </c>
      <c r="M29" s="44">
        <f t="shared" si="12"/>
        <v>0</v>
      </c>
      <c r="N29" s="44">
        <f t="shared" si="4"/>
        <v>0</v>
      </c>
      <c r="O29" s="44">
        <f t="shared" si="5"/>
        <v>0</v>
      </c>
      <c r="P29" s="44">
        <f t="shared" si="6"/>
        <v>0</v>
      </c>
      <c r="Q29" s="44">
        <f t="shared" si="7"/>
        <v>0</v>
      </c>
      <c r="R29" s="44">
        <f t="shared" si="8"/>
        <v>0</v>
      </c>
      <c r="S29" s="44">
        <f t="shared" si="15"/>
        <v>0</v>
      </c>
      <c r="T29" s="44">
        <f t="shared" si="15"/>
        <v>0</v>
      </c>
      <c r="U29" s="59"/>
      <c r="V29" s="59"/>
      <c r="W29" s="59"/>
      <c r="X29" s="59"/>
    </row>
    <row r="30" spans="1:24" x14ac:dyDescent="0.3">
      <c r="A30" s="33">
        <v>2</v>
      </c>
      <c r="B30" s="49"/>
      <c r="C30" s="39"/>
      <c r="D30" s="39"/>
      <c r="E30" s="39"/>
      <c r="F30" s="39"/>
      <c r="G30" s="39"/>
      <c r="H30" s="39"/>
      <c r="I30" s="39"/>
      <c r="J30" s="42">
        <f t="shared" si="13"/>
        <v>0</v>
      </c>
      <c r="K30" s="42">
        <f t="shared" si="14"/>
        <v>0</v>
      </c>
      <c r="L30" s="43">
        <f t="shared" si="11"/>
        <v>0</v>
      </c>
      <c r="M30" s="44">
        <f t="shared" si="12"/>
        <v>0</v>
      </c>
      <c r="N30" s="44">
        <f t="shared" si="4"/>
        <v>0</v>
      </c>
      <c r="O30" s="44">
        <f t="shared" si="5"/>
        <v>0</v>
      </c>
      <c r="P30" s="44">
        <f t="shared" si="6"/>
        <v>0</v>
      </c>
      <c r="Q30" s="44">
        <f t="shared" si="7"/>
        <v>0</v>
      </c>
      <c r="R30" s="44">
        <f t="shared" si="8"/>
        <v>0</v>
      </c>
      <c r="S30" s="44">
        <f t="shared" si="15"/>
        <v>0</v>
      </c>
      <c r="T30" s="44">
        <f t="shared" si="15"/>
        <v>0</v>
      </c>
      <c r="U30" s="59"/>
      <c r="V30" s="59"/>
      <c r="W30" s="59"/>
      <c r="X30" s="59"/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13"/>
        <v>0</v>
      </c>
      <c r="K31" s="42">
        <f t="shared" si="14"/>
        <v>0</v>
      </c>
      <c r="L31" s="43">
        <f t="shared" si="11"/>
        <v>0</v>
      </c>
      <c r="M31" s="44">
        <f t="shared" si="12"/>
        <v>0</v>
      </c>
      <c r="N31" s="44">
        <f t="shared" si="4"/>
        <v>0</v>
      </c>
      <c r="O31" s="44">
        <f t="shared" si="5"/>
        <v>0</v>
      </c>
      <c r="P31" s="44">
        <f t="shared" si="6"/>
        <v>0</v>
      </c>
      <c r="Q31" s="44">
        <f t="shared" si="7"/>
        <v>0</v>
      </c>
      <c r="R31" s="44">
        <f t="shared" si="8"/>
        <v>0</v>
      </c>
      <c r="S31" s="44">
        <f t="shared" si="15"/>
        <v>0</v>
      </c>
      <c r="T31" s="44">
        <f t="shared" si="15"/>
        <v>0</v>
      </c>
      <c r="U31" s="59"/>
      <c r="V31" s="59"/>
      <c r="W31" s="59"/>
      <c r="X31" s="59"/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13"/>
        <v>0</v>
      </c>
      <c r="K32" s="42">
        <f t="shared" si="14"/>
        <v>0</v>
      </c>
      <c r="L32" s="43">
        <f t="shared" si="11"/>
        <v>0</v>
      </c>
      <c r="M32" s="44">
        <f t="shared" si="12"/>
        <v>0</v>
      </c>
      <c r="N32" s="44">
        <f t="shared" si="4"/>
        <v>0</v>
      </c>
      <c r="O32" s="44">
        <f t="shared" si="5"/>
        <v>0</v>
      </c>
      <c r="P32" s="44">
        <f t="shared" si="6"/>
        <v>0</v>
      </c>
      <c r="Q32" s="44">
        <f t="shared" si="7"/>
        <v>0</v>
      </c>
      <c r="R32" s="44">
        <f t="shared" si="8"/>
        <v>0</v>
      </c>
      <c r="S32" s="44">
        <f t="shared" si="15"/>
        <v>0</v>
      </c>
      <c r="T32" s="44">
        <f t="shared" si="15"/>
        <v>0</v>
      </c>
      <c r="U32" s="59"/>
      <c r="V32" s="59"/>
      <c r="W32" s="59"/>
      <c r="X32" s="59"/>
    </row>
    <row r="33" spans="1:24" s="6" customFormat="1" x14ac:dyDescent="0.3">
      <c r="A33" s="61" t="s">
        <v>33</v>
      </c>
      <c r="B33" s="52"/>
      <c r="C33" s="54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23.75</v>
      </c>
      <c r="K33" s="62">
        <f>SUM(K18:K32)</f>
        <v>29.7</v>
      </c>
      <c r="L33" s="55"/>
      <c r="M33" s="53">
        <f t="shared" ref="M33:T33" si="16">SUM(M18:M32)</f>
        <v>238.75</v>
      </c>
      <c r="N33" s="53">
        <f t="shared" si="16"/>
        <v>402.5</v>
      </c>
      <c r="O33" s="53">
        <f t="shared" si="16"/>
        <v>593.75</v>
      </c>
      <c r="P33" s="53">
        <f t="shared" si="16"/>
        <v>742.5</v>
      </c>
      <c r="Q33" s="53">
        <f t="shared" si="16"/>
        <v>110</v>
      </c>
      <c r="R33" s="53">
        <f t="shared" si="16"/>
        <v>285</v>
      </c>
      <c r="S33" s="56">
        <f t="shared" si="16"/>
        <v>832.5</v>
      </c>
      <c r="T33" s="56">
        <f t="shared" si="16"/>
        <v>1145</v>
      </c>
      <c r="U33" s="63">
        <v>280</v>
      </c>
      <c r="V33" s="64">
        <f>S33+U33</f>
        <v>1112.5</v>
      </c>
      <c r="W33" s="64">
        <f>T33+U33</f>
        <v>1425</v>
      </c>
      <c r="X33" s="64">
        <v>1225</v>
      </c>
    </row>
    <row r="34" spans="1:24" x14ac:dyDescent="0.3">
      <c r="A34" s="33">
        <v>3</v>
      </c>
      <c r="B34" s="77" t="s">
        <v>51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17">(C34*F34)/100</f>
        <v>0.1</v>
      </c>
      <c r="K34" s="65">
        <f t="shared" ref="K34:K48" si="18">C34*G34/100</f>
        <v>0.2</v>
      </c>
      <c r="L34" s="43">
        <f t="shared" si="11"/>
        <v>25</v>
      </c>
      <c r="M34" s="44">
        <f t="shared" ref="M34:M48" si="19">C34*25*D34/100</f>
        <v>12.5</v>
      </c>
      <c r="N34" s="44">
        <f t="shared" si="4"/>
        <v>17.5</v>
      </c>
      <c r="O34" s="44">
        <f t="shared" si="5"/>
        <v>2.5</v>
      </c>
      <c r="P34" s="44">
        <f t="shared" si="6"/>
        <v>5</v>
      </c>
      <c r="Q34" s="44">
        <f t="shared" ref="Q34:Q48" si="20">C34*25*H34/100</f>
        <v>2.5</v>
      </c>
      <c r="R34" s="44">
        <f t="shared" si="8"/>
        <v>10</v>
      </c>
      <c r="S34" s="44">
        <f t="shared" si="15"/>
        <v>15</v>
      </c>
      <c r="T34" s="44">
        <f t="shared" si="15"/>
        <v>22.5</v>
      </c>
      <c r="U34" s="66"/>
      <c r="V34" s="59"/>
      <c r="W34" s="59"/>
      <c r="X34" s="59"/>
    </row>
    <row r="35" spans="1:24" x14ac:dyDescent="0.3">
      <c r="A35" s="33">
        <v>3</v>
      </c>
      <c r="B35" s="77" t="s">
        <v>52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17"/>
        <v>1.2</v>
      </c>
      <c r="K35" s="65">
        <f t="shared" si="18"/>
        <v>1.8</v>
      </c>
      <c r="L35" s="43">
        <f t="shared" si="11"/>
        <v>75</v>
      </c>
      <c r="M35" s="44">
        <f t="shared" si="19"/>
        <v>15</v>
      </c>
      <c r="N35" s="44">
        <f t="shared" si="4"/>
        <v>22.5</v>
      </c>
      <c r="O35" s="44">
        <f t="shared" si="5"/>
        <v>30</v>
      </c>
      <c r="P35" s="44">
        <f t="shared" si="6"/>
        <v>45</v>
      </c>
      <c r="Q35" s="44">
        <f t="shared" si="20"/>
        <v>7.5</v>
      </c>
      <c r="R35" s="44">
        <f t="shared" si="8"/>
        <v>22.5</v>
      </c>
      <c r="S35" s="44">
        <f t="shared" si="15"/>
        <v>45</v>
      </c>
      <c r="T35" s="44">
        <f t="shared" si="15"/>
        <v>67.5</v>
      </c>
      <c r="U35" s="66"/>
      <c r="V35" s="59"/>
      <c r="W35" s="59"/>
      <c r="X35" s="59"/>
    </row>
    <row r="36" spans="1:24" x14ac:dyDescent="0.3">
      <c r="A36" s="33">
        <v>3</v>
      </c>
      <c r="B36" s="78" t="s">
        <v>53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17"/>
        <v>0.6</v>
      </c>
      <c r="K36" s="65">
        <f t="shared" si="18"/>
        <v>0.8</v>
      </c>
      <c r="L36" s="43">
        <f t="shared" si="11"/>
        <v>50</v>
      </c>
      <c r="M36" s="44">
        <f t="shared" si="19"/>
        <v>15</v>
      </c>
      <c r="N36" s="44">
        <f t="shared" si="4"/>
        <v>25</v>
      </c>
      <c r="O36" s="44">
        <f t="shared" si="5"/>
        <v>15</v>
      </c>
      <c r="P36" s="44">
        <f t="shared" si="6"/>
        <v>20</v>
      </c>
      <c r="Q36" s="44">
        <f t="shared" si="20"/>
        <v>10</v>
      </c>
      <c r="R36" s="44">
        <f t="shared" si="8"/>
        <v>15</v>
      </c>
      <c r="S36" s="44">
        <f t="shared" si="15"/>
        <v>30</v>
      </c>
      <c r="T36" s="44">
        <f t="shared" si="15"/>
        <v>45</v>
      </c>
      <c r="U36" s="66"/>
      <c r="V36" s="59"/>
      <c r="W36" s="59"/>
      <c r="X36" s="59"/>
    </row>
    <row r="37" spans="1:24" x14ac:dyDescent="0.3">
      <c r="A37" s="33">
        <v>3</v>
      </c>
      <c r="B37" s="78" t="s">
        <v>54</v>
      </c>
      <c r="C37" s="39">
        <v>3</v>
      </c>
      <c r="D37" s="40">
        <v>0</v>
      </c>
      <c r="E37" s="40">
        <v>10</v>
      </c>
      <c r="F37" s="47">
        <v>65</v>
      </c>
      <c r="G37" s="80">
        <v>80</v>
      </c>
      <c r="H37" s="60">
        <v>10</v>
      </c>
      <c r="I37" s="60">
        <v>30</v>
      </c>
      <c r="J37" s="65">
        <f t="shared" si="17"/>
        <v>1.95</v>
      </c>
      <c r="K37" s="65">
        <f t="shared" si="18"/>
        <v>2.4</v>
      </c>
      <c r="L37" s="43">
        <f t="shared" si="11"/>
        <v>75</v>
      </c>
      <c r="M37" s="44">
        <f t="shared" si="19"/>
        <v>0</v>
      </c>
      <c r="N37" s="44">
        <f t="shared" si="4"/>
        <v>7.5</v>
      </c>
      <c r="O37" s="44">
        <f t="shared" si="5"/>
        <v>48.75</v>
      </c>
      <c r="P37" s="44">
        <f t="shared" si="6"/>
        <v>60</v>
      </c>
      <c r="Q37" s="44">
        <f t="shared" si="20"/>
        <v>7.5</v>
      </c>
      <c r="R37" s="44">
        <f t="shared" si="8"/>
        <v>22.5</v>
      </c>
      <c r="S37" s="44">
        <f t="shared" si="15"/>
        <v>48.75</v>
      </c>
      <c r="T37" s="44">
        <f t="shared" si="15"/>
        <v>67.5</v>
      </c>
      <c r="U37" s="66"/>
      <c r="V37" s="59"/>
      <c r="W37" s="59"/>
      <c r="X37" s="59"/>
    </row>
    <row r="38" spans="1:24" x14ac:dyDescent="0.3">
      <c r="A38" s="33">
        <v>3</v>
      </c>
      <c r="B38" s="81" t="s">
        <v>61</v>
      </c>
      <c r="C38" s="79">
        <v>3</v>
      </c>
      <c r="D38" s="60">
        <v>10</v>
      </c>
      <c r="E38" s="60">
        <v>20</v>
      </c>
      <c r="F38" s="80">
        <v>60</v>
      </c>
      <c r="G38" s="80">
        <v>70</v>
      </c>
      <c r="H38" s="60">
        <v>10</v>
      </c>
      <c r="I38" s="60">
        <v>20</v>
      </c>
      <c r="J38" s="65">
        <f t="shared" si="17"/>
        <v>1.8</v>
      </c>
      <c r="K38" s="65">
        <f t="shared" si="18"/>
        <v>2.1</v>
      </c>
      <c r="L38" s="43">
        <f t="shared" si="11"/>
        <v>75</v>
      </c>
      <c r="M38" s="44">
        <f t="shared" si="19"/>
        <v>7.5</v>
      </c>
      <c r="N38" s="44">
        <f t="shared" si="4"/>
        <v>15</v>
      </c>
      <c r="O38" s="44">
        <f t="shared" si="5"/>
        <v>45</v>
      </c>
      <c r="P38" s="44">
        <f t="shared" si="6"/>
        <v>52.5</v>
      </c>
      <c r="Q38" s="44">
        <f t="shared" si="20"/>
        <v>7.5</v>
      </c>
      <c r="R38" s="44">
        <f t="shared" si="8"/>
        <v>15</v>
      </c>
      <c r="S38" s="44">
        <f t="shared" si="15"/>
        <v>52.5</v>
      </c>
      <c r="T38" s="44">
        <f t="shared" si="15"/>
        <v>67.5</v>
      </c>
      <c r="U38" s="66"/>
      <c r="V38" s="59"/>
      <c r="W38" s="59"/>
      <c r="X38" s="59"/>
    </row>
    <row r="39" spans="1:24" ht="27.6" x14ac:dyDescent="0.3">
      <c r="A39" s="33">
        <v>3</v>
      </c>
      <c r="B39" s="81" t="s">
        <v>64</v>
      </c>
      <c r="C39" s="79">
        <v>4</v>
      </c>
      <c r="D39" s="60">
        <v>20</v>
      </c>
      <c r="E39" s="60">
        <v>40</v>
      </c>
      <c r="F39" s="80">
        <v>50</v>
      </c>
      <c r="G39" s="80">
        <v>60</v>
      </c>
      <c r="H39" s="60">
        <v>10</v>
      </c>
      <c r="I39" s="60">
        <v>20</v>
      </c>
      <c r="J39" s="65">
        <f t="shared" si="17"/>
        <v>2</v>
      </c>
      <c r="K39" s="65">
        <f t="shared" si="18"/>
        <v>2.4</v>
      </c>
      <c r="L39" s="43">
        <f t="shared" si="11"/>
        <v>100</v>
      </c>
      <c r="M39" s="44">
        <f t="shared" si="19"/>
        <v>20</v>
      </c>
      <c r="N39" s="44">
        <f t="shared" si="4"/>
        <v>40</v>
      </c>
      <c r="O39" s="44">
        <f t="shared" si="5"/>
        <v>50</v>
      </c>
      <c r="P39" s="44">
        <f t="shared" si="6"/>
        <v>60</v>
      </c>
      <c r="Q39" s="44">
        <f t="shared" si="20"/>
        <v>10</v>
      </c>
      <c r="R39" s="44">
        <f t="shared" si="8"/>
        <v>20</v>
      </c>
      <c r="S39" s="44">
        <f t="shared" si="15"/>
        <v>70</v>
      </c>
      <c r="T39" s="44">
        <f t="shared" si="15"/>
        <v>100</v>
      </c>
      <c r="U39" s="66"/>
      <c r="V39" s="59"/>
      <c r="W39" s="59"/>
      <c r="X39" s="59"/>
    </row>
    <row r="40" spans="1:24" ht="27.6" x14ac:dyDescent="0.3">
      <c r="A40" s="33">
        <v>3</v>
      </c>
      <c r="B40" s="81" t="s">
        <v>73</v>
      </c>
      <c r="C40" s="79">
        <v>4</v>
      </c>
      <c r="D40" s="60">
        <v>20</v>
      </c>
      <c r="E40" s="60">
        <v>30</v>
      </c>
      <c r="F40" s="47">
        <v>55</v>
      </c>
      <c r="G40" s="80">
        <v>70</v>
      </c>
      <c r="H40" s="60">
        <v>10</v>
      </c>
      <c r="I40" s="60">
        <v>20</v>
      </c>
      <c r="J40" s="65">
        <f t="shared" si="17"/>
        <v>2.2000000000000002</v>
      </c>
      <c r="K40" s="65">
        <f t="shared" si="18"/>
        <v>2.8</v>
      </c>
      <c r="L40" s="43">
        <f t="shared" si="11"/>
        <v>100</v>
      </c>
      <c r="M40" s="44">
        <f t="shared" si="19"/>
        <v>20</v>
      </c>
      <c r="N40" s="44">
        <f t="shared" si="4"/>
        <v>30</v>
      </c>
      <c r="O40" s="44">
        <f t="shared" si="5"/>
        <v>55</v>
      </c>
      <c r="P40" s="44">
        <f t="shared" si="6"/>
        <v>70</v>
      </c>
      <c r="Q40" s="44">
        <f t="shared" si="20"/>
        <v>10</v>
      </c>
      <c r="R40" s="44">
        <f t="shared" si="8"/>
        <v>20</v>
      </c>
      <c r="S40" s="44">
        <f t="shared" si="15"/>
        <v>75</v>
      </c>
      <c r="T40" s="44">
        <f t="shared" si="15"/>
        <v>100</v>
      </c>
      <c r="U40" s="66"/>
      <c r="V40" s="59"/>
      <c r="W40" s="59"/>
      <c r="X40" s="59"/>
    </row>
    <row r="41" spans="1:24" ht="27.6" x14ac:dyDescent="0.3">
      <c r="A41" s="33">
        <v>3</v>
      </c>
      <c r="B41" s="81" t="s">
        <v>74</v>
      </c>
      <c r="C41" s="79">
        <v>9</v>
      </c>
      <c r="D41" s="60">
        <v>20</v>
      </c>
      <c r="E41" s="60">
        <v>30</v>
      </c>
      <c r="F41" s="47">
        <v>55</v>
      </c>
      <c r="G41" s="80">
        <v>70</v>
      </c>
      <c r="H41" s="60">
        <v>10</v>
      </c>
      <c r="I41" s="60">
        <v>20</v>
      </c>
      <c r="J41" s="65">
        <f t="shared" si="17"/>
        <v>4.95</v>
      </c>
      <c r="K41" s="65">
        <f t="shared" si="18"/>
        <v>6.3</v>
      </c>
      <c r="L41" s="43">
        <f t="shared" si="11"/>
        <v>225</v>
      </c>
      <c r="M41" s="44">
        <f t="shared" si="19"/>
        <v>45</v>
      </c>
      <c r="N41" s="44">
        <f t="shared" si="4"/>
        <v>67.5</v>
      </c>
      <c r="O41" s="44">
        <f t="shared" si="5"/>
        <v>123.75</v>
      </c>
      <c r="P41" s="44">
        <f t="shared" si="6"/>
        <v>157.5</v>
      </c>
      <c r="Q41" s="44">
        <f t="shared" si="20"/>
        <v>22.5</v>
      </c>
      <c r="R41" s="44">
        <f t="shared" si="8"/>
        <v>45</v>
      </c>
      <c r="S41" s="44">
        <f t="shared" si="15"/>
        <v>168.75</v>
      </c>
      <c r="T41" s="44">
        <f t="shared" si="15"/>
        <v>225</v>
      </c>
      <c r="U41" s="66"/>
      <c r="V41" s="59"/>
      <c r="W41" s="59"/>
      <c r="X41" s="59"/>
    </row>
    <row r="42" spans="1:24" ht="27.6" x14ac:dyDescent="0.3">
      <c r="A42" s="33">
        <v>3</v>
      </c>
      <c r="B42" s="81" t="s">
        <v>75</v>
      </c>
      <c r="C42" s="79">
        <v>7</v>
      </c>
      <c r="D42" s="48">
        <v>10</v>
      </c>
      <c r="E42" s="48">
        <v>20</v>
      </c>
      <c r="F42" s="47">
        <v>60</v>
      </c>
      <c r="G42" s="47">
        <v>70</v>
      </c>
      <c r="H42" s="48">
        <v>10</v>
      </c>
      <c r="I42" s="48">
        <v>20</v>
      </c>
      <c r="J42" s="65">
        <f t="shared" si="17"/>
        <v>4.2</v>
      </c>
      <c r="K42" s="65">
        <f t="shared" si="18"/>
        <v>4.9000000000000004</v>
      </c>
      <c r="L42" s="43">
        <f t="shared" si="11"/>
        <v>175</v>
      </c>
      <c r="M42" s="44">
        <f t="shared" si="19"/>
        <v>17.5</v>
      </c>
      <c r="N42" s="44">
        <f t="shared" si="4"/>
        <v>35</v>
      </c>
      <c r="O42" s="44">
        <f t="shared" si="5"/>
        <v>105</v>
      </c>
      <c r="P42" s="44">
        <f t="shared" si="6"/>
        <v>122.5</v>
      </c>
      <c r="Q42" s="44">
        <f t="shared" si="20"/>
        <v>17.5</v>
      </c>
      <c r="R42" s="44">
        <f t="shared" si="8"/>
        <v>35</v>
      </c>
      <c r="S42" s="44">
        <f t="shared" si="15"/>
        <v>122.5</v>
      </c>
      <c r="T42" s="44">
        <f t="shared" si="15"/>
        <v>157.5</v>
      </c>
      <c r="U42" s="66"/>
      <c r="V42" s="59"/>
      <c r="W42" s="59"/>
      <c r="X42" s="59"/>
    </row>
    <row r="43" spans="1:24" ht="27.6" x14ac:dyDescent="0.3">
      <c r="A43" s="33">
        <v>3</v>
      </c>
      <c r="B43" s="82" t="s">
        <v>76</v>
      </c>
      <c r="C43" s="79">
        <v>4</v>
      </c>
      <c r="D43" s="48">
        <v>10</v>
      </c>
      <c r="E43" s="48">
        <v>20</v>
      </c>
      <c r="F43" s="47">
        <v>60</v>
      </c>
      <c r="G43" s="47">
        <v>70</v>
      </c>
      <c r="H43" s="48">
        <v>10</v>
      </c>
      <c r="I43" s="48">
        <v>20</v>
      </c>
      <c r="J43" s="65">
        <f t="shared" si="17"/>
        <v>2.4</v>
      </c>
      <c r="K43" s="65">
        <f t="shared" si="18"/>
        <v>2.8</v>
      </c>
      <c r="L43" s="43">
        <f t="shared" si="11"/>
        <v>100</v>
      </c>
      <c r="M43" s="44">
        <f t="shared" si="19"/>
        <v>10</v>
      </c>
      <c r="N43" s="44">
        <f t="shared" si="4"/>
        <v>20</v>
      </c>
      <c r="O43" s="44">
        <f t="shared" si="5"/>
        <v>60</v>
      </c>
      <c r="P43" s="44">
        <f t="shared" si="6"/>
        <v>70</v>
      </c>
      <c r="Q43" s="44">
        <f t="shared" si="20"/>
        <v>10</v>
      </c>
      <c r="R43" s="44">
        <f t="shared" si="8"/>
        <v>20</v>
      </c>
      <c r="S43" s="44">
        <f t="shared" si="15"/>
        <v>70</v>
      </c>
      <c r="T43" s="44">
        <f t="shared" si="15"/>
        <v>90</v>
      </c>
      <c r="U43" s="66"/>
      <c r="V43" s="59"/>
      <c r="W43" s="59"/>
      <c r="X43" s="59"/>
    </row>
    <row r="44" spans="1:24" x14ac:dyDescent="0.3">
      <c r="A44" s="33">
        <v>3</v>
      </c>
      <c r="B44" s="49"/>
      <c r="C44" s="39"/>
      <c r="D44" s="39"/>
      <c r="E44" s="39"/>
      <c r="F44" s="39"/>
      <c r="G44" s="39"/>
      <c r="H44" s="39"/>
      <c r="I44" s="39"/>
      <c r="J44" s="65">
        <f t="shared" si="17"/>
        <v>0</v>
      </c>
      <c r="K44" s="65">
        <f t="shared" si="18"/>
        <v>0</v>
      </c>
      <c r="L44" s="43">
        <f t="shared" si="11"/>
        <v>0</v>
      </c>
      <c r="M44" s="44">
        <f t="shared" si="19"/>
        <v>0</v>
      </c>
      <c r="N44" s="44">
        <f t="shared" si="4"/>
        <v>0</v>
      </c>
      <c r="O44" s="44">
        <f t="shared" si="5"/>
        <v>0</v>
      </c>
      <c r="P44" s="44">
        <f t="shared" si="6"/>
        <v>0</v>
      </c>
      <c r="Q44" s="44">
        <f t="shared" si="20"/>
        <v>0</v>
      </c>
      <c r="R44" s="44">
        <f t="shared" si="8"/>
        <v>0</v>
      </c>
      <c r="S44" s="44">
        <f t="shared" si="15"/>
        <v>0</v>
      </c>
      <c r="T44" s="44">
        <f t="shared" si="15"/>
        <v>0</v>
      </c>
      <c r="U44" s="66"/>
      <c r="V44" s="59"/>
      <c r="W44" s="59"/>
      <c r="X44" s="59"/>
    </row>
    <row r="45" spans="1:24" x14ac:dyDescent="0.3">
      <c r="A45" s="33">
        <v>3</v>
      </c>
      <c r="B45" s="49"/>
      <c r="C45" s="39"/>
      <c r="D45" s="39"/>
      <c r="E45" s="39"/>
      <c r="F45" s="39"/>
      <c r="G45" s="39"/>
      <c r="H45" s="39"/>
      <c r="I45" s="39"/>
      <c r="J45" s="65">
        <f t="shared" si="17"/>
        <v>0</v>
      </c>
      <c r="K45" s="65">
        <f t="shared" si="18"/>
        <v>0</v>
      </c>
      <c r="L45" s="43">
        <f t="shared" si="11"/>
        <v>0</v>
      </c>
      <c r="M45" s="44">
        <f t="shared" si="19"/>
        <v>0</v>
      </c>
      <c r="N45" s="44">
        <f t="shared" si="4"/>
        <v>0</v>
      </c>
      <c r="O45" s="44">
        <f t="shared" si="5"/>
        <v>0</v>
      </c>
      <c r="P45" s="44">
        <f t="shared" si="6"/>
        <v>0</v>
      </c>
      <c r="Q45" s="44">
        <f t="shared" si="20"/>
        <v>0</v>
      </c>
      <c r="R45" s="44">
        <f t="shared" si="8"/>
        <v>0</v>
      </c>
      <c r="S45" s="44">
        <f t="shared" si="15"/>
        <v>0</v>
      </c>
      <c r="T45" s="44">
        <f t="shared" si="15"/>
        <v>0</v>
      </c>
      <c r="U45" s="66"/>
      <c r="V45" s="59"/>
      <c r="W45" s="59"/>
      <c r="X45" s="59"/>
    </row>
    <row r="46" spans="1:24" x14ac:dyDescent="0.3">
      <c r="A46" s="33">
        <v>3</v>
      </c>
      <c r="B46" s="49"/>
      <c r="C46" s="39"/>
      <c r="D46" s="39"/>
      <c r="E46" s="39"/>
      <c r="F46" s="39"/>
      <c r="G46" s="39"/>
      <c r="H46" s="39"/>
      <c r="I46" s="39"/>
      <c r="J46" s="65">
        <f t="shared" si="17"/>
        <v>0</v>
      </c>
      <c r="K46" s="65">
        <f t="shared" si="18"/>
        <v>0</v>
      </c>
      <c r="L46" s="43">
        <f t="shared" si="11"/>
        <v>0</v>
      </c>
      <c r="M46" s="44">
        <f t="shared" si="19"/>
        <v>0</v>
      </c>
      <c r="N46" s="44">
        <f t="shared" si="4"/>
        <v>0</v>
      </c>
      <c r="O46" s="44">
        <f t="shared" si="5"/>
        <v>0</v>
      </c>
      <c r="P46" s="44">
        <f t="shared" si="6"/>
        <v>0</v>
      </c>
      <c r="Q46" s="44">
        <f t="shared" si="20"/>
        <v>0</v>
      </c>
      <c r="R46" s="44">
        <f t="shared" si="8"/>
        <v>0</v>
      </c>
      <c r="S46" s="44">
        <f t="shared" si="15"/>
        <v>0</v>
      </c>
      <c r="T46" s="44">
        <f t="shared" si="15"/>
        <v>0</v>
      </c>
      <c r="U46" s="66"/>
      <c r="V46" s="59"/>
      <c r="W46" s="59"/>
      <c r="X46" s="59"/>
    </row>
    <row r="47" spans="1:24" x14ac:dyDescent="0.3">
      <c r="A47" s="33">
        <v>3</v>
      </c>
      <c r="B47" s="49"/>
      <c r="C47" s="39"/>
      <c r="D47" s="39"/>
      <c r="E47" s="39"/>
      <c r="F47" s="39"/>
      <c r="G47" s="39"/>
      <c r="H47" s="39"/>
      <c r="I47" s="39"/>
      <c r="J47" s="65">
        <f t="shared" si="17"/>
        <v>0</v>
      </c>
      <c r="K47" s="65">
        <f t="shared" si="18"/>
        <v>0</v>
      </c>
      <c r="L47" s="43">
        <f t="shared" si="11"/>
        <v>0</v>
      </c>
      <c r="M47" s="44">
        <f t="shared" si="19"/>
        <v>0</v>
      </c>
      <c r="N47" s="44">
        <f t="shared" si="4"/>
        <v>0</v>
      </c>
      <c r="O47" s="44">
        <f t="shared" si="5"/>
        <v>0</v>
      </c>
      <c r="P47" s="44">
        <f t="shared" si="6"/>
        <v>0</v>
      </c>
      <c r="Q47" s="44">
        <f t="shared" si="20"/>
        <v>0</v>
      </c>
      <c r="R47" s="44">
        <f t="shared" si="8"/>
        <v>0</v>
      </c>
      <c r="S47" s="44">
        <f t="shared" si="15"/>
        <v>0</v>
      </c>
      <c r="T47" s="44">
        <f t="shared" si="15"/>
        <v>0</v>
      </c>
      <c r="U47" s="66"/>
      <c r="V47" s="59"/>
      <c r="W47" s="59"/>
      <c r="X47" s="59"/>
    </row>
    <row r="48" spans="1:24" x14ac:dyDescent="0.3">
      <c r="A48" s="33">
        <v>3</v>
      </c>
      <c r="B48" s="49"/>
      <c r="C48" s="39"/>
      <c r="D48" s="39"/>
      <c r="E48" s="39"/>
      <c r="F48" s="39"/>
      <c r="G48" s="39"/>
      <c r="H48" s="39"/>
      <c r="I48" s="39"/>
      <c r="J48" s="65">
        <f t="shared" si="17"/>
        <v>0</v>
      </c>
      <c r="K48" s="65">
        <f t="shared" si="18"/>
        <v>0</v>
      </c>
      <c r="L48" s="43">
        <f t="shared" si="11"/>
        <v>0</v>
      </c>
      <c r="M48" s="44">
        <f t="shared" si="19"/>
        <v>0</v>
      </c>
      <c r="N48" s="44">
        <f t="shared" si="4"/>
        <v>0</v>
      </c>
      <c r="O48" s="44">
        <f t="shared" si="5"/>
        <v>0</v>
      </c>
      <c r="P48" s="44">
        <f t="shared" si="6"/>
        <v>0</v>
      </c>
      <c r="Q48" s="44">
        <f t="shared" si="20"/>
        <v>0</v>
      </c>
      <c r="R48" s="44">
        <f t="shared" si="8"/>
        <v>0</v>
      </c>
      <c r="S48" s="44">
        <f t="shared" si="15"/>
        <v>0</v>
      </c>
      <c r="T48" s="44">
        <f t="shared" si="15"/>
        <v>0</v>
      </c>
      <c r="U48" s="66"/>
      <c r="V48" s="59"/>
      <c r="W48" s="59"/>
      <c r="X48" s="59"/>
    </row>
    <row r="49" spans="1:24" s="6" customFormat="1" x14ac:dyDescent="0.3">
      <c r="A49" s="68" t="s">
        <v>33</v>
      </c>
      <c r="B49" s="52"/>
      <c r="C49" s="54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15.750000000000002</v>
      </c>
      <c r="K49" s="53">
        <f>SUM(K39:K48)</f>
        <v>19.2</v>
      </c>
      <c r="L49" s="55"/>
      <c r="M49" s="53">
        <f t="shared" ref="M49:T49" si="21">SUM(M34:M48)</f>
        <v>162.5</v>
      </c>
      <c r="N49" s="53">
        <f t="shared" si="21"/>
        <v>280</v>
      </c>
      <c r="O49" s="53">
        <f t="shared" si="21"/>
        <v>535</v>
      </c>
      <c r="P49" s="53">
        <f t="shared" si="21"/>
        <v>662.5</v>
      </c>
      <c r="Q49" s="53">
        <f t="shared" si="21"/>
        <v>105</v>
      </c>
      <c r="R49" s="53">
        <f t="shared" si="21"/>
        <v>225</v>
      </c>
      <c r="S49" s="56">
        <f t="shared" si="21"/>
        <v>697.5</v>
      </c>
      <c r="T49" s="56">
        <f t="shared" si="21"/>
        <v>942.5</v>
      </c>
      <c r="U49" s="64">
        <v>256</v>
      </c>
      <c r="V49" s="58">
        <f>S49+U49+S59</f>
        <v>1066</v>
      </c>
      <c r="W49" s="58">
        <f>T49+U49+T59</f>
        <v>1367.25</v>
      </c>
      <c r="X49" s="64">
        <v>1120</v>
      </c>
    </row>
    <row r="50" spans="1:24" ht="27.6" x14ac:dyDescent="0.3">
      <c r="A50" s="94" t="s">
        <v>18</v>
      </c>
      <c r="B50" s="49" t="s">
        <v>77</v>
      </c>
      <c r="C50" s="39">
        <v>9</v>
      </c>
      <c r="D50" s="48">
        <v>20</v>
      </c>
      <c r="E50" s="48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22">(C50*F50)/100</f>
        <v>2.7</v>
      </c>
      <c r="K50" s="42">
        <f>C50*G50/100</f>
        <v>4.5</v>
      </c>
      <c r="L50" s="43">
        <f t="shared" si="11"/>
        <v>225</v>
      </c>
      <c r="M50" s="44">
        <f t="shared" ref="M50:M58" si="23">C50*25*D50/100</f>
        <v>45</v>
      </c>
      <c r="N50" s="44">
        <f t="shared" ref="N50:N58" si="24">C50*25*E50/100</f>
        <v>67.5</v>
      </c>
      <c r="O50" s="44">
        <f t="shared" ref="O50:O58" si="25">C50*25*F50/100</f>
        <v>67.5</v>
      </c>
      <c r="P50" s="44">
        <f t="shared" ref="P50:P58" si="26">C50*25*G50/100</f>
        <v>112.5</v>
      </c>
      <c r="Q50" s="44">
        <f t="shared" ref="Q50:Q58" si="27">C50*25*H50/100</f>
        <v>67.5</v>
      </c>
      <c r="R50" s="44">
        <f t="shared" ref="R50:R58" si="28">C50*25*I50/100</f>
        <v>90</v>
      </c>
      <c r="S50" s="44">
        <f t="shared" ref="S50:T58" si="29">M50+O50</f>
        <v>112.5</v>
      </c>
      <c r="T50" s="44">
        <f t="shared" si="29"/>
        <v>180</v>
      </c>
      <c r="U50" s="59"/>
      <c r="V50" s="59"/>
      <c r="W50" s="59"/>
      <c r="X50" s="59"/>
    </row>
    <row r="51" spans="1:24" x14ac:dyDescent="0.3">
      <c r="A51" s="95"/>
      <c r="B51" s="46" t="s">
        <v>68</v>
      </c>
      <c r="C51" s="39">
        <v>9</v>
      </c>
      <c r="D51" s="48">
        <v>20</v>
      </c>
      <c r="E51" s="48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22"/>
        <v>2.7</v>
      </c>
      <c r="K51" s="42">
        <f t="shared" ref="K51:K58" si="30">C51*G51/100</f>
        <v>4.5</v>
      </c>
      <c r="L51" s="43">
        <f t="shared" si="11"/>
        <v>225</v>
      </c>
      <c r="M51" s="44">
        <f t="shared" si="23"/>
        <v>45</v>
      </c>
      <c r="N51" s="44">
        <f t="shared" si="24"/>
        <v>67.5</v>
      </c>
      <c r="O51" s="44">
        <f t="shared" si="25"/>
        <v>67.5</v>
      </c>
      <c r="P51" s="44">
        <f t="shared" si="26"/>
        <v>112.5</v>
      </c>
      <c r="Q51" s="44">
        <f t="shared" si="27"/>
        <v>67.5</v>
      </c>
      <c r="R51" s="44">
        <f t="shared" si="28"/>
        <v>90</v>
      </c>
      <c r="S51" s="44">
        <f t="shared" si="29"/>
        <v>112.5</v>
      </c>
      <c r="T51" s="44">
        <f t="shared" si="29"/>
        <v>180</v>
      </c>
      <c r="U51" s="59"/>
      <c r="V51" s="59"/>
      <c r="W51" s="59"/>
      <c r="X51" s="59"/>
    </row>
    <row r="52" spans="1:24" x14ac:dyDescent="0.3">
      <c r="A52" s="95"/>
      <c r="B52" s="50"/>
      <c r="C52" s="39"/>
      <c r="D52" s="84"/>
      <c r="E52" s="84"/>
      <c r="F52" s="84"/>
      <c r="G52" s="84"/>
      <c r="H52" s="84"/>
      <c r="I52" s="84"/>
      <c r="J52" s="42">
        <f t="shared" si="22"/>
        <v>0</v>
      </c>
      <c r="K52" s="42">
        <f t="shared" si="30"/>
        <v>0</v>
      </c>
      <c r="L52" s="43">
        <f t="shared" si="11"/>
        <v>0</v>
      </c>
      <c r="M52" s="44">
        <f t="shared" si="23"/>
        <v>0</v>
      </c>
      <c r="N52" s="44">
        <f t="shared" si="24"/>
        <v>0</v>
      </c>
      <c r="O52" s="44">
        <f t="shared" si="25"/>
        <v>0</v>
      </c>
      <c r="P52" s="44">
        <f t="shared" si="26"/>
        <v>0</v>
      </c>
      <c r="Q52" s="44">
        <f t="shared" si="27"/>
        <v>0</v>
      </c>
      <c r="R52" s="44">
        <f t="shared" si="28"/>
        <v>0</v>
      </c>
      <c r="S52" s="44">
        <f t="shared" si="29"/>
        <v>0</v>
      </c>
      <c r="T52" s="44">
        <f t="shared" si="29"/>
        <v>0</v>
      </c>
      <c r="U52" s="59"/>
      <c r="V52" s="59"/>
      <c r="W52" s="59"/>
      <c r="X52" s="59"/>
    </row>
    <row r="53" spans="1:24" x14ac:dyDescent="0.3">
      <c r="A53" s="95"/>
      <c r="B53" s="50"/>
      <c r="C53" s="39"/>
      <c r="D53" s="84"/>
      <c r="E53" s="84"/>
      <c r="F53" s="84"/>
      <c r="G53" s="84"/>
      <c r="H53" s="84"/>
      <c r="I53" s="84"/>
      <c r="J53" s="42">
        <f t="shared" si="22"/>
        <v>0</v>
      </c>
      <c r="K53" s="42">
        <f t="shared" si="30"/>
        <v>0</v>
      </c>
      <c r="L53" s="43">
        <f t="shared" si="11"/>
        <v>0</v>
      </c>
      <c r="M53" s="44">
        <f t="shared" si="23"/>
        <v>0</v>
      </c>
      <c r="N53" s="44">
        <f t="shared" si="24"/>
        <v>0</v>
      </c>
      <c r="O53" s="44">
        <f t="shared" si="25"/>
        <v>0</v>
      </c>
      <c r="P53" s="44">
        <f t="shared" si="26"/>
        <v>0</v>
      </c>
      <c r="Q53" s="44">
        <f t="shared" si="27"/>
        <v>0</v>
      </c>
      <c r="R53" s="44">
        <f t="shared" si="28"/>
        <v>0</v>
      </c>
      <c r="S53" s="44">
        <f t="shared" si="29"/>
        <v>0</v>
      </c>
      <c r="T53" s="44">
        <f t="shared" si="29"/>
        <v>0</v>
      </c>
      <c r="U53" s="59"/>
      <c r="V53" s="59"/>
      <c r="W53" s="59"/>
      <c r="X53" s="59"/>
    </row>
    <row r="54" spans="1:24" x14ac:dyDescent="0.3">
      <c r="A54" s="95"/>
      <c r="B54" s="50"/>
      <c r="C54" s="39"/>
      <c r="D54" s="39"/>
      <c r="E54" s="39"/>
      <c r="F54" s="39"/>
      <c r="G54" s="39"/>
      <c r="H54" s="39"/>
      <c r="I54" s="39"/>
      <c r="J54" s="42">
        <f t="shared" si="22"/>
        <v>0</v>
      </c>
      <c r="K54" s="42">
        <f t="shared" si="30"/>
        <v>0</v>
      </c>
      <c r="L54" s="43">
        <f t="shared" si="11"/>
        <v>0</v>
      </c>
      <c r="M54" s="44">
        <f t="shared" si="23"/>
        <v>0</v>
      </c>
      <c r="N54" s="44">
        <f t="shared" si="24"/>
        <v>0</v>
      </c>
      <c r="O54" s="44">
        <f t="shared" si="25"/>
        <v>0</v>
      </c>
      <c r="P54" s="44">
        <f t="shared" si="26"/>
        <v>0</v>
      </c>
      <c r="Q54" s="44">
        <f t="shared" si="27"/>
        <v>0</v>
      </c>
      <c r="R54" s="44">
        <f t="shared" si="28"/>
        <v>0</v>
      </c>
      <c r="S54" s="44">
        <f t="shared" si="29"/>
        <v>0</v>
      </c>
      <c r="T54" s="44">
        <f t="shared" si="29"/>
        <v>0</v>
      </c>
      <c r="U54" s="59"/>
      <c r="V54" s="59"/>
      <c r="W54" s="59"/>
      <c r="X54" s="59"/>
    </row>
    <row r="55" spans="1:24" x14ac:dyDescent="0.3">
      <c r="A55" s="95"/>
      <c r="B55" s="50"/>
      <c r="C55" s="39"/>
      <c r="D55" s="39"/>
      <c r="E55" s="39"/>
      <c r="F55" s="39"/>
      <c r="G55" s="39"/>
      <c r="H55" s="39"/>
      <c r="I55" s="39"/>
      <c r="J55" s="42">
        <f t="shared" si="22"/>
        <v>0</v>
      </c>
      <c r="K55" s="42">
        <f t="shared" si="30"/>
        <v>0</v>
      </c>
      <c r="L55" s="43">
        <f t="shared" si="11"/>
        <v>0</v>
      </c>
      <c r="M55" s="44">
        <f t="shared" si="23"/>
        <v>0</v>
      </c>
      <c r="N55" s="44">
        <f t="shared" si="24"/>
        <v>0</v>
      </c>
      <c r="O55" s="44">
        <f t="shared" si="25"/>
        <v>0</v>
      </c>
      <c r="P55" s="44">
        <f t="shared" si="26"/>
        <v>0</v>
      </c>
      <c r="Q55" s="44">
        <f t="shared" si="27"/>
        <v>0</v>
      </c>
      <c r="R55" s="44">
        <f t="shared" si="28"/>
        <v>0</v>
      </c>
      <c r="S55" s="44">
        <f t="shared" si="29"/>
        <v>0</v>
      </c>
      <c r="T55" s="44">
        <f t="shared" si="29"/>
        <v>0</v>
      </c>
      <c r="U55" s="59"/>
      <c r="V55" s="59"/>
      <c r="W55" s="59"/>
      <c r="X55" s="59"/>
    </row>
    <row r="56" spans="1:24" x14ac:dyDescent="0.3">
      <c r="A56" s="95"/>
      <c r="B56" s="50"/>
      <c r="C56" s="39"/>
      <c r="D56" s="39"/>
      <c r="E56" s="39"/>
      <c r="F56" s="39"/>
      <c r="G56" s="39"/>
      <c r="H56" s="39"/>
      <c r="I56" s="39"/>
      <c r="J56" s="42">
        <f t="shared" si="22"/>
        <v>0</v>
      </c>
      <c r="K56" s="42">
        <f t="shared" si="30"/>
        <v>0</v>
      </c>
      <c r="L56" s="43">
        <f t="shared" si="11"/>
        <v>0</v>
      </c>
      <c r="M56" s="44">
        <f t="shared" si="23"/>
        <v>0</v>
      </c>
      <c r="N56" s="44">
        <f t="shared" si="24"/>
        <v>0</v>
      </c>
      <c r="O56" s="44">
        <f t="shared" si="25"/>
        <v>0</v>
      </c>
      <c r="P56" s="44">
        <f t="shared" si="26"/>
        <v>0</v>
      </c>
      <c r="Q56" s="44">
        <f t="shared" si="27"/>
        <v>0</v>
      </c>
      <c r="R56" s="44">
        <f t="shared" si="28"/>
        <v>0</v>
      </c>
      <c r="S56" s="44">
        <f t="shared" si="29"/>
        <v>0</v>
      </c>
      <c r="T56" s="44">
        <f t="shared" si="29"/>
        <v>0</v>
      </c>
      <c r="U56" s="59"/>
      <c r="V56" s="59"/>
      <c r="W56" s="59"/>
      <c r="X56" s="59"/>
    </row>
    <row r="57" spans="1:24" x14ac:dyDescent="0.3">
      <c r="A57" s="95"/>
      <c r="B57" s="46"/>
      <c r="C57" s="44"/>
      <c r="D57" s="39"/>
      <c r="E57" s="39"/>
      <c r="F57" s="39"/>
      <c r="G57" s="39"/>
      <c r="H57" s="39"/>
      <c r="I57" s="39"/>
      <c r="J57" s="42">
        <f t="shared" si="22"/>
        <v>0</v>
      </c>
      <c r="K57" s="42">
        <f t="shared" si="30"/>
        <v>0</v>
      </c>
      <c r="L57" s="43">
        <f t="shared" si="11"/>
        <v>0</v>
      </c>
      <c r="M57" s="44">
        <f t="shared" si="23"/>
        <v>0</v>
      </c>
      <c r="N57" s="44">
        <f t="shared" si="24"/>
        <v>0</v>
      </c>
      <c r="O57" s="44">
        <f t="shared" si="25"/>
        <v>0</v>
      </c>
      <c r="P57" s="44">
        <f t="shared" si="26"/>
        <v>0</v>
      </c>
      <c r="Q57" s="44">
        <f t="shared" si="27"/>
        <v>0</v>
      </c>
      <c r="R57" s="44">
        <f t="shared" si="28"/>
        <v>0</v>
      </c>
      <c r="S57" s="44">
        <f t="shared" si="29"/>
        <v>0</v>
      </c>
      <c r="T57" s="44">
        <f t="shared" si="29"/>
        <v>0</v>
      </c>
      <c r="U57" s="59"/>
      <c r="V57" s="59"/>
      <c r="W57" s="59"/>
      <c r="X57" s="59"/>
    </row>
    <row r="58" spans="1:24" x14ac:dyDescent="0.3">
      <c r="A58" s="96"/>
      <c r="B58" s="59"/>
      <c r="C58" s="44"/>
      <c r="D58" s="39"/>
      <c r="E58" s="39"/>
      <c r="F58" s="39"/>
      <c r="G58" s="39"/>
      <c r="H58" s="39"/>
      <c r="I58" s="39"/>
      <c r="J58" s="42">
        <f t="shared" si="22"/>
        <v>0</v>
      </c>
      <c r="K58" s="42">
        <f t="shared" si="30"/>
        <v>0</v>
      </c>
      <c r="L58" s="43">
        <f t="shared" si="11"/>
        <v>0</v>
      </c>
      <c r="M58" s="44">
        <f t="shared" si="23"/>
        <v>0</v>
      </c>
      <c r="N58" s="44">
        <f t="shared" si="24"/>
        <v>0</v>
      </c>
      <c r="O58" s="44">
        <f t="shared" si="25"/>
        <v>0</v>
      </c>
      <c r="P58" s="44">
        <f t="shared" si="26"/>
        <v>0</v>
      </c>
      <c r="Q58" s="44">
        <f t="shared" si="27"/>
        <v>0</v>
      </c>
      <c r="R58" s="44">
        <f t="shared" si="28"/>
        <v>0</v>
      </c>
      <c r="S58" s="44">
        <f t="shared" si="29"/>
        <v>0</v>
      </c>
      <c r="T58" s="44">
        <f t="shared" si="29"/>
        <v>0</v>
      </c>
      <c r="U58" s="59"/>
      <c r="V58" s="59"/>
      <c r="W58" s="59"/>
      <c r="X58" s="59"/>
    </row>
    <row r="59" spans="1:24" ht="27.6" x14ac:dyDescent="0.3">
      <c r="A59" s="69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>
        <v>78.75</v>
      </c>
      <c r="P59" s="39">
        <v>112.5</v>
      </c>
      <c r="Q59" s="39">
        <v>56.25</v>
      </c>
      <c r="R59" s="39">
        <v>112.5</v>
      </c>
      <c r="S59" s="39">
        <v>112.5</v>
      </c>
      <c r="T59" s="39">
        <v>168.75</v>
      </c>
      <c r="U59" s="59"/>
      <c r="V59" s="59"/>
      <c r="W59" s="59"/>
      <c r="X59" s="59"/>
    </row>
    <row r="60" spans="1:24" s="2" customFormat="1" ht="21.9" customHeight="1" x14ac:dyDescent="0.3">
      <c r="A60" s="85" t="s">
        <v>16</v>
      </c>
      <c r="B60" s="70" t="s">
        <v>17</v>
      </c>
      <c r="C60" s="71"/>
      <c r="D60" s="35"/>
      <c r="E60" s="35"/>
      <c r="F60" s="34"/>
      <c r="G60" s="34"/>
      <c r="H60" s="35"/>
      <c r="I60" s="35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4"/>
      <c r="V60" s="74"/>
      <c r="W60" s="74"/>
      <c r="X60" s="74"/>
    </row>
    <row r="61" spans="1:24" s="4" customFormat="1" x14ac:dyDescent="0.3">
      <c r="A61" s="86"/>
      <c r="B61" s="75" t="s">
        <v>3</v>
      </c>
      <c r="C61" s="71"/>
      <c r="D61" s="35"/>
      <c r="E61" s="35"/>
      <c r="F61" s="34"/>
      <c r="G61" s="34"/>
      <c r="H61" s="35"/>
      <c r="I61" s="35"/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s="4" customFormat="1" ht="22.2" customHeight="1" x14ac:dyDescent="0.3">
      <c r="A62" s="86"/>
      <c r="B62" s="75" t="s">
        <v>19</v>
      </c>
      <c r="C62" s="71"/>
      <c r="D62" s="35"/>
      <c r="E62" s="35"/>
      <c r="F62" s="34"/>
      <c r="G62" s="34"/>
      <c r="H62" s="35"/>
      <c r="I62" s="35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s="4" customFormat="1" ht="22.2" customHeight="1" x14ac:dyDescent="0.3">
      <c r="A63" s="87"/>
      <c r="B63" s="75" t="s">
        <v>16</v>
      </c>
      <c r="C63" s="71"/>
      <c r="D63" s="35"/>
      <c r="E63" s="35"/>
      <c r="F63" s="34"/>
      <c r="G63" s="34"/>
      <c r="H63" s="35"/>
      <c r="I63" s="35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5" ht="19.8" customHeight="1" x14ac:dyDescent="0.3"/>
  </sheetData>
  <mergeCells count="8">
    <mergeCell ref="M1:N1"/>
    <mergeCell ref="O1:P1"/>
    <mergeCell ref="Q1:R1"/>
    <mergeCell ref="A50:A58"/>
    <mergeCell ref="A60:A63"/>
    <mergeCell ref="D1:E1"/>
    <mergeCell ref="F1:G1"/>
    <mergeCell ref="H1:I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9" customWidth="1"/>
    <col min="2" max="2" width="9.109375" style="9"/>
    <col min="3" max="3" width="13.88671875" style="9" customWidth="1"/>
    <col min="4" max="5" width="9.109375" style="9"/>
    <col min="6" max="6" width="10.5546875" style="9" customWidth="1"/>
    <col min="7" max="8" width="9.109375" style="9"/>
    <col min="9" max="9" width="10.33203125" style="9" customWidth="1"/>
    <col min="10" max="11" width="9.109375" style="9"/>
    <col min="12" max="12" width="11" style="9" customWidth="1"/>
    <col min="13" max="13" width="9.109375" style="9"/>
    <col min="14" max="14" width="14.77734375" style="9" customWidth="1"/>
    <col min="15" max="15" width="13.77734375" style="9" customWidth="1"/>
    <col min="16" max="16" width="9.109375" style="9"/>
    <col min="17" max="17" width="8.88671875" customWidth="1"/>
    <col min="18" max="16384" width="9.109375" style="9"/>
  </cols>
  <sheetData>
    <row r="1" spans="1:16" s="9" customFormat="1" ht="12.6" x14ac:dyDescent="0.2">
      <c r="A1" s="100" t="s">
        <v>38</v>
      </c>
      <c r="B1" s="97" t="s">
        <v>39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 t="s">
        <v>11</v>
      </c>
      <c r="O1" s="97" t="s">
        <v>40</v>
      </c>
    </row>
    <row r="2" spans="1:16" s="9" customFormat="1" ht="12.6" x14ac:dyDescent="0.2">
      <c r="A2" s="100"/>
      <c r="B2" s="8" t="s">
        <v>12</v>
      </c>
      <c r="C2" s="8" t="s">
        <v>41</v>
      </c>
      <c r="D2" s="8" t="s">
        <v>0</v>
      </c>
      <c r="E2" s="8" t="s">
        <v>13</v>
      </c>
      <c r="F2" s="8" t="s">
        <v>41</v>
      </c>
      <c r="G2" s="8" t="s">
        <v>0</v>
      </c>
      <c r="H2" s="8" t="s">
        <v>14</v>
      </c>
      <c r="I2" s="8" t="s">
        <v>41</v>
      </c>
      <c r="J2" s="8" t="s">
        <v>0</v>
      </c>
      <c r="K2" s="8" t="s">
        <v>15</v>
      </c>
      <c r="L2" s="8" t="s">
        <v>41</v>
      </c>
      <c r="M2" s="8" t="s">
        <v>0</v>
      </c>
      <c r="N2" s="97"/>
      <c r="O2" s="97"/>
    </row>
    <row r="3" spans="1:16" s="9" customFormat="1" ht="12.6" x14ac:dyDescent="0.2">
      <c r="A3" s="7" t="s">
        <v>4</v>
      </c>
      <c r="B3" s="10">
        <v>4</v>
      </c>
      <c r="C3" s="10">
        <f>B3*35</f>
        <v>140</v>
      </c>
      <c r="D3" s="11">
        <v>8</v>
      </c>
      <c r="E3" s="10">
        <v>4</v>
      </c>
      <c r="F3" s="10">
        <f>E3*35</f>
        <v>140</v>
      </c>
      <c r="G3" s="11">
        <v>8</v>
      </c>
      <c r="H3" s="10">
        <v>4</v>
      </c>
      <c r="I3" s="10">
        <f>H3*35</f>
        <v>140</v>
      </c>
      <c r="J3" s="11">
        <v>8</v>
      </c>
      <c r="K3" s="10">
        <v>4</v>
      </c>
      <c r="L3" s="10">
        <f>K3*32</f>
        <v>128</v>
      </c>
      <c r="M3" s="11">
        <v>8</v>
      </c>
      <c r="N3" s="12">
        <f t="shared" ref="N3:N8" si="0">D3+G3+J3+M3</f>
        <v>32</v>
      </c>
      <c r="O3" s="10">
        <f>C3+F3+I3+L3</f>
        <v>548</v>
      </c>
    </row>
    <row r="4" spans="1:16" s="9" customFormat="1" ht="12.6" x14ac:dyDescent="0.2">
      <c r="A4" s="13" t="s">
        <v>5</v>
      </c>
      <c r="B4" s="14">
        <v>2</v>
      </c>
      <c r="C4" s="10">
        <f t="shared" ref="C4:C10" si="1">B4*35</f>
        <v>70</v>
      </c>
      <c r="D4" s="15">
        <v>4</v>
      </c>
      <c r="E4" s="14">
        <v>2</v>
      </c>
      <c r="F4" s="10">
        <f t="shared" ref="F4:F10" si="2">E4*35</f>
        <v>70</v>
      </c>
      <c r="G4" s="15">
        <v>4</v>
      </c>
      <c r="H4" s="14">
        <v>2</v>
      </c>
      <c r="I4" s="10">
        <f t="shared" ref="I4:I10" si="3">H4*35</f>
        <v>70</v>
      </c>
      <c r="J4" s="15">
        <v>4</v>
      </c>
      <c r="K4" s="14">
        <v>2</v>
      </c>
      <c r="L4" s="10">
        <f t="shared" ref="L4:L10" si="4">K4*32</f>
        <v>64</v>
      </c>
      <c r="M4" s="15">
        <v>4</v>
      </c>
      <c r="N4" s="16">
        <f t="shared" si="0"/>
        <v>16</v>
      </c>
      <c r="O4" s="10">
        <f t="shared" ref="O4:O10" si="5">C4+F4+I4+L4</f>
        <v>274</v>
      </c>
    </row>
    <row r="5" spans="1:16" s="9" customFormat="1" ht="12.6" x14ac:dyDescent="0.2">
      <c r="A5" s="7" t="s">
        <v>6</v>
      </c>
      <c r="B5" s="10">
        <v>4</v>
      </c>
      <c r="C5" s="10">
        <f t="shared" si="1"/>
        <v>140</v>
      </c>
      <c r="D5" s="11">
        <v>8</v>
      </c>
      <c r="E5" s="10">
        <v>4</v>
      </c>
      <c r="F5" s="10">
        <f t="shared" si="2"/>
        <v>140</v>
      </c>
      <c r="G5" s="11">
        <v>8</v>
      </c>
      <c r="H5" s="10">
        <v>3</v>
      </c>
      <c r="I5" s="10">
        <f t="shared" si="3"/>
        <v>105</v>
      </c>
      <c r="J5" s="11">
        <v>6</v>
      </c>
      <c r="K5" s="10">
        <v>3</v>
      </c>
      <c r="L5" s="10">
        <f t="shared" si="4"/>
        <v>96</v>
      </c>
      <c r="M5" s="11">
        <v>6</v>
      </c>
      <c r="N5" s="12">
        <f t="shared" si="0"/>
        <v>28</v>
      </c>
      <c r="O5" s="10">
        <f t="shared" si="5"/>
        <v>481</v>
      </c>
    </row>
    <row r="6" spans="1:16" s="9" customFormat="1" ht="12.6" x14ac:dyDescent="0.2">
      <c r="A6" s="13" t="s">
        <v>8</v>
      </c>
      <c r="B6" s="14">
        <v>1</v>
      </c>
      <c r="C6" s="10">
        <f t="shared" si="1"/>
        <v>35</v>
      </c>
      <c r="D6" s="15">
        <v>2</v>
      </c>
      <c r="E6" s="14">
        <v>1</v>
      </c>
      <c r="F6" s="10">
        <f t="shared" si="2"/>
        <v>35</v>
      </c>
      <c r="G6" s="15">
        <v>2</v>
      </c>
      <c r="H6" s="17">
        <v>1</v>
      </c>
      <c r="I6" s="10">
        <f t="shared" si="3"/>
        <v>35</v>
      </c>
      <c r="J6" s="15">
        <v>2</v>
      </c>
      <c r="K6" s="14"/>
      <c r="L6" s="10">
        <f t="shared" si="4"/>
        <v>0</v>
      </c>
      <c r="M6" s="15"/>
      <c r="N6" s="16">
        <f t="shared" si="0"/>
        <v>6</v>
      </c>
      <c r="O6" s="10">
        <f t="shared" si="5"/>
        <v>105</v>
      </c>
    </row>
    <row r="7" spans="1:16" s="9" customFormat="1" ht="12.6" x14ac:dyDescent="0.2">
      <c r="A7" s="7" t="s">
        <v>9</v>
      </c>
      <c r="B7" s="10"/>
      <c r="C7" s="10">
        <f t="shared" si="1"/>
        <v>0</v>
      </c>
      <c r="D7" s="11"/>
      <c r="E7" s="10"/>
      <c r="F7" s="10">
        <f t="shared" si="2"/>
        <v>0</v>
      </c>
      <c r="G7" s="11"/>
      <c r="H7" s="10"/>
      <c r="I7" s="10">
        <f t="shared" si="3"/>
        <v>0</v>
      </c>
      <c r="J7" s="11"/>
      <c r="K7" s="10">
        <v>2</v>
      </c>
      <c r="L7" s="10">
        <f t="shared" si="4"/>
        <v>64</v>
      </c>
      <c r="M7" s="11">
        <v>3</v>
      </c>
      <c r="N7" s="12">
        <f t="shared" si="0"/>
        <v>3</v>
      </c>
      <c r="O7" s="10">
        <f t="shared" si="5"/>
        <v>64</v>
      </c>
    </row>
    <row r="8" spans="1:16" s="9" customFormat="1" ht="25.2" x14ac:dyDescent="0.2">
      <c r="A8" s="13" t="s">
        <v>20</v>
      </c>
      <c r="B8" s="14"/>
      <c r="C8" s="10">
        <f t="shared" si="1"/>
        <v>0</v>
      </c>
      <c r="D8" s="15"/>
      <c r="E8" s="14"/>
      <c r="F8" s="10">
        <f t="shared" si="2"/>
        <v>0</v>
      </c>
      <c r="G8" s="15"/>
      <c r="H8" s="14"/>
      <c r="I8" s="10">
        <f t="shared" si="3"/>
        <v>0</v>
      </c>
      <c r="J8" s="15"/>
      <c r="K8" s="14">
        <v>1</v>
      </c>
      <c r="L8" s="10">
        <f t="shared" si="4"/>
        <v>32</v>
      </c>
      <c r="M8" s="15">
        <v>2</v>
      </c>
      <c r="N8" s="16">
        <f t="shared" si="0"/>
        <v>2</v>
      </c>
      <c r="O8" s="10">
        <f t="shared" si="5"/>
        <v>32</v>
      </c>
    </row>
    <row r="9" spans="1:16" s="9" customFormat="1" ht="25.2" x14ac:dyDescent="0.2">
      <c r="A9" s="7" t="s">
        <v>7</v>
      </c>
      <c r="B9" s="10">
        <v>2</v>
      </c>
      <c r="C9" s="10">
        <f t="shared" si="1"/>
        <v>70</v>
      </c>
      <c r="D9" s="11">
        <v>2</v>
      </c>
      <c r="E9" s="10">
        <v>2</v>
      </c>
      <c r="F9" s="10">
        <f t="shared" si="2"/>
        <v>70</v>
      </c>
      <c r="G9" s="11">
        <v>2</v>
      </c>
      <c r="H9" s="10">
        <v>2</v>
      </c>
      <c r="I9" s="10">
        <f t="shared" si="3"/>
        <v>70</v>
      </c>
      <c r="J9" s="11">
        <v>2</v>
      </c>
      <c r="K9" s="10">
        <v>2</v>
      </c>
      <c r="L9" s="10">
        <f t="shared" si="4"/>
        <v>64</v>
      </c>
      <c r="M9" s="11">
        <v>2</v>
      </c>
      <c r="N9" s="12">
        <f>D9+G9+J9+M9</f>
        <v>8</v>
      </c>
      <c r="O9" s="10">
        <f t="shared" si="5"/>
        <v>274</v>
      </c>
    </row>
    <row r="10" spans="1:16" s="9" customFormat="1" ht="12.6" x14ac:dyDescent="0.2">
      <c r="A10" s="7" t="s">
        <v>10</v>
      </c>
      <c r="B10" s="10">
        <v>1</v>
      </c>
      <c r="C10" s="10">
        <f t="shared" si="1"/>
        <v>35</v>
      </c>
      <c r="D10" s="11">
        <v>1</v>
      </c>
      <c r="E10" s="10">
        <v>1</v>
      </c>
      <c r="F10" s="10">
        <f t="shared" si="2"/>
        <v>35</v>
      </c>
      <c r="G10" s="11">
        <v>1</v>
      </c>
      <c r="H10" s="10">
        <v>1</v>
      </c>
      <c r="I10" s="10">
        <f t="shared" si="3"/>
        <v>35</v>
      </c>
      <c r="J10" s="11">
        <v>1</v>
      </c>
      <c r="K10" s="10">
        <v>1</v>
      </c>
      <c r="L10" s="10">
        <f t="shared" si="4"/>
        <v>32</v>
      </c>
      <c r="M10" s="11">
        <v>1</v>
      </c>
      <c r="N10" s="12">
        <f t="shared" ref="N10" si="6">D10+G10+J10+M10</f>
        <v>4</v>
      </c>
      <c r="O10" s="10">
        <f t="shared" si="5"/>
        <v>137</v>
      </c>
    </row>
    <row r="11" spans="1:16" s="9" customFormat="1" ht="12.6" x14ac:dyDescent="0.2">
      <c r="A11" s="7" t="s">
        <v>16</v>
      </c>
      <c r="B11" s="8">
        <f t="shared" ref="B11:N11" si="7">SUM(B3:B10)</f>
        <v>14</v>
      </c>
      <c r="C11" s="8">
        <f>SUM(C3:C10)</f>
        <v>490</v>
      </c>
      <c r="D11" s="18">
        <f t="shared" si="7"/>
        <v>25</v>
      </c>
      <c r="E11" s="19">
        <f t="shared" si="7"/>
        <v>14</v>
      </c>
      <c r="F11" s="19">
        <f>SUM(F3:F10)</f>
        <v>490</v>
      </c>
      <c r="G11" s="18">
        <f t="shared" si="7"/>
        <v>25</v>
      </c>
      <c r="H11" s="19">
        <f t="shared" si="7"/>
        <v>13</v>
      </c>
      <c r="I11" s="19">
        <f>SUM(I3:I10)</f>
        <v>455</v>
      </c>
      <c r="J11" s="15">
        <f>SUM(J3:J10)</f>
        <v>23</v>
      </c>
      <c r="K11" s="19">
        <f t="shared" si="7"/>
        <v>15</v>
      </c>
      <c r="L11" s="19">
        <f>SUM(L3:L10)</f>
        <v>480</v>
      </c>
      <c r="M11" s="15">
        <f t="shared" si="7"/>
        <v>26</v>
      </c>
      <c r="N11" s="8">
        <f t="shared" si="7"/>
        <v>99</v>
      </c>
      <c r="O11" s="8">
        <f>SUM(O3:O10)</f>
        <v>1915</v>
      </c>
      <c r="P11" s="9">
        <f>C11+F11+I11+L11</f>
        <v>1915</v>
      </c>
    </row>
    <row r="17" spans="1:13" s="9" customFormat="1" ht="12.6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</row>
    <row r="18" spans="1:13" s="9" customFormat="1" ht="12.6" x14ac:dyDescent="0.2">
      <c r="A18" s="20"/>
      <c r="B18" s="21"/>
      <c r="C18" s="21"/>
      <c r="D18" s="21"/>
    </row>
    <row r="19" spans="1:13" s="9" customFormat="1" ht="12.6" x14ac:dyDescent="0.2">
      <c r="A19" s="99" t="s">
        <v>38</v>
      </c>
      <c r="B19" s="99" t="s">
        <v>42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3" s="9" customFormat="1" ht="12.6" x14ac:dyDescent="0.2">
      <c r="A20" s="99"/>
      <c r="B20" s="23" t="s">
        <v>12</v>
      </c>
      <c r="C20" s="22" t="s">
        <v>41</v>
      </c>
      <c r="D20" s="23" t="s">
        <v>0</v>
      </c>
      <c r="E20" s="23" t="s">
        <v>13</v>
      </c>
      <c r="F20" s="22" t="s">
        <v>41</v>
      </c>
      <c r="G20" s="23" t="s">
        <v>0</v>
      </c>
      <c r="H20" s="23" t="s">
        <v>14</v>
      </c>
      <c r="I20" s="22" t="s">
        <v>41</v>
      </c>
      <c r="J20" s="23" t="s">
        <v>0</v>
      </c>
      <c r="K20" s="23" t="s">
        <v>0</v>
      </c>
      <c r="L20" s="23" t="s">
        <v>41</v>
      </c>
    </row>
    <row r="21" spans="1:13" s="9" customFormat="1" ht="12.6" x14ac:dyDescent="0.2">
      <c r="A21" s="24" t="s">
        <v>4</v>
      </c>
      <c r="B21" s="25">
        <v>3</v>
      </c>
      <c r="C21" s="26">
        <f>B21*35</f>
        <v>105</v>
      </c>
      <c r="D21" s="27">
        <v>6</v>
      </c>
      <c r="E21" s="25">
        <v>3</v>
      </c>
      <c r="F21" s="25">
        <f>E21*35</f>
        <v>105</v>
      </c>
      <c r="G21" s="27">
        <v>6</v>
      </c>
      <c r="H21" s="25">
        <v>3</v>
      </c>
      <c r="I21" s="26">
        <f>H21*32</f>
        <v>96</v>
      </c>
      <c r="J21" s="27">
        <v>6</v>
      </c>
      <c r="K21" s="28">
        <f>D21+G21+J21+F22</f>
        <v>88</v>
      </c>
      <c r="L21" s="26">
        <f>C21+F21+I21</f>
        <v>306</v>
      </c>
    </row>
    <row r="22" spans="1:13" s="9" customFormat="1" ht="12.6" x14ac:dyDescent="0.2">
      <c r="A22" s="24" t="s">
        <v>5</v>
      </c>
      <c r="B22" s="25">
        <v>2</v>
      </c>
      <c r="C22" s="26">
        <f t="shared" ref="C22:C25" si="8">B22*35</f>
        <v>70</v>
      </c>
      <c r="D22" s="27">
        <v>4</v>
      </c>
      <c r="E22" s="25">
        <v>2</v>
      </c>
      <c r="F22" s="25">
        <f t="shared" ref="F22:F25" si="9">E22*35</f>
        <v>70</v>
      </c>
      <c r="G22" s="27">
        <v>4</v>
      </c>
      <c r="H22" s="25">
        <v>2</v>
      </c>
      <c r="I22" s="26">
        <f t="shared" ref="I22:I25" si="10">H22*32</f>
        <v>64</v>
      </c>
      <c r="J22" s="27">
        <v>4</v>
      </c>
      <c r="K22" s="28">
        <f>D22+G22+J22+F23</f>
        <v>82</v>
      </c>
      <c r="L22" s="26">
        <f t="shared" ref="L22:L25" si="11">C22+F22+I22</f>
        <v>204</v>
      </c>
    </row>
    <row r="23" spans="1:13" s="9" customFormat="1" ht="25.2" x14ac:dyDescent="0.2">
      <c r="A23" s="29" t="s">
        <v>7</v>
      </c>
      <c r="B23" s="25">
        <v>2</v>
      </c>
      <c r="C23" s="26">
        <f t="shared" si="8"/>
        <v>70</v>
      </c>
      <c r="D23" s="27">
        <v>2</v>
      </c>
      <c r="E23" s="25">
        <v>2</v>
      </c>
      <c r="F23" s="25">
        <f t="shared" si="9"/>
        <v>70</v>
      </c>
      <c r="G23" s="27">
        <v>2</v>
      </c>
      <c r="H23" s="25">
        <v>2</v>
      </c>
      <c r="I23" s="26">
        <f t="shared" si="10"/>
        <v>64</v>
      </c>
      <c r="J23" s="27">
        <v>2</v>
      </c>
      <c r="K23" s="28">
        <f>D23+G23+J23+F24</f>
        <v>6</v>
      </c>
      <c r="L23" s="26">
        <f t="shared" si="11"/>
        <v>204</v>
      </c>
    </row>
    <row r="24" spans="1:13" s="9" customFormat="1" ht="12.6" x14ac:dyDescent="0.2">
      <c r="A24" s="24" t="s">
        <v>8</v>
      </c>
      <c r="B24" s="25">
        <v>2</v>
      </c>
      <c r="C24" s="26">
        <f t="shared" si="8"/>
        <v>70</v>
      </c>
      <c r="D24" s="27">
        <v>3</v>
      </c>
      <c r="E24" s="25"/>
      <c r="F24" s="25">
        <f t="shared" si="9"/>
        <v>0</v>
      </c>
      <c r="G24" s="27"/>
      <c r="H24" s="25"/>
      <c r="I24" s="26">
        <f t="shared" si="10"/>
        <v>0</v>
      </c>
      <c r="J24" s="27"/>
      <c r="K24" s="28">
        <f>D24+G24+J24+F25</f>
        <v>38</v>
      </c>
      <c r="L24" s="26">
        <f t="shared" si="11"/>
        <v>70</v>
      </c>
    </row>
    <row r="25" spans="1:13" s="9" customFormat="1" ht="12.6" x14ac:dyDescent="0.2">
      <c r="A25" s="24" t="s">
        <v>10</v>
      </c>
      <c r="B25" s="25">
        <v>1</v>
      </c>
      <c r="C25" s="26">
        <f t="shared" si="8"/>
        <v>35</v>
      </c>
      <c r="D25" s="27">
        <v>1</v>
      </c>
      <c r="E25" s="25">
        <v>1</v>
      </c>
      <c r="F25" s="25">
        <f t="shared" si="9"/>
        <v>35</v>
      </c>
      <c r="G25" s="27">
        <v>1</v>
      </c>
      <c r="H25" s="25">
        <v>1</v>
      </c>
      <c r="I25" s="26">
        <f t="shared" si="10"/>
        <v>32</v>
      </c>
      <c r="J25" s="27">
        <v>1</v>
      </c>
      <c r="K25" s="28">
        <f>D25+G25+J25+F26</f>
        <v>283</v>
      </c>
      <c r="L25" s="26">
        <f t="shared" si="11"/>
        <v>102</v>
      </c>
    </row>
    <row r="26" spans="1:13" s="9" customFormat="1" ht="12.6" x14ac:dyDescent="0.2">
      <c r="A26" s="24" t="s">
        <v>16</v>
      </c>
      <c r="B26" s="28">
        <f t="shared" ref="B26:L26" si="12">SUM(B21:B25)</f>
        <v>10</v>
      </c>
      <c r="C26" s="30">
        <f t="shared" si="12"/>
        <v>350</v>
      </c>
      <c r="D26" s="31">
        <f t="shared" si="12"/>
        <v>16</v>
      </c>
      <c r="E26" s="28">
        <f t="shared" si="12"/>
        <v>8</v>
      </c>
      <c r="F26" s="28">
        <f t="shared" si="12"/>
        <v>280</v>
      </c>
      <c r="G26" s="31">
        <f t="shared" si="12"/>
        <v>13</v>
      </c>
      <c r="H26" s="28">
        <f t="shared" si="12"/>
        <v>8</v>
      </c>
      <c r="I26" s="30">
        <f t="shared" si="12"/>
        <v>256</v>
      </c>
      <c r="J26" s="31">
        <f t="shared" si="12"/>
        <v>13</v>
      </c>
      <c r="K26" s="28">
        <f t="shared" si="12"/>
        <v>497</v>
      </c>
      <c r="L26" s="30">
        <f t="shared" si="12"/>
        <v>886</v>
      </c>
      <c r="M26" s="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Elektromehaničar</vt:lpstr>
      <vt:lpstr>Brodski elektromeh</vt:lpstr>
      <vt:lpstr>OO dio</vt:lpstr>
      <vt:lpstr>'Brodski elektromeh'!_Toc157676429</vt:lpstr>
      <vt:lpstr>Elektromehaničar!_Toc157676429</vt:lpstr>
      <vt:lpstr>'Brodski elektromeh'!_Toc177978864</vt:lpstr>
      <vt:lpstr>Elektromehaničar!_Toc177978864</vt:lpstr>
      <vt:lpstr>'Brodski elektromeh'!_Toc177978870</vt:lpstr>
      <vt:lpstr>Elektromehaničar!_Toc177978870</vt:lpstr>
      <vt:lpstr>'Brodski elektromeh'!_Toc177978871</vt:lpstr>
      <vt:lpstr>Elektromehaničar!_Toc177978871</vt:lpstr>
      <vt:lpstr>'Brodski elektromeh'!_Toc177978872</vt:lpstr>
      <vt:lpstr>Elektromehaničar!_Toc177978872</vt:lpstr>
      <vt:lpstr>'Brodski elektromeh'!_Toc177978877</vt:lpstr>
      <vt:lpstr>Elektromehaničar!_Toc177978877</vt:lpstr>
      <vt:lpstr>'Brodski elektromeh'!_Toc177978878</vt:lpstr>
      <vt:lpstr>Elektromehaničar!_Toc177978878</vt:lpstr>
      <vt:lpstr>'Brodski elektromeh'!_Toc181777095</vt:lpstr>
      <vt:lpstr>Elektromehaničar!_Toc181777095</vt:lpstr>
      <vt:lpstr>'Brodski elektromeh'!Print_Area</vt:lpstr>
      <vt:lpstr>Elektromehaničar!Print_Area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2025-02-04T09:48:23Z</dcterms:modified>
</cp:coreProperties>
</file>