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05_GTiAVT_IZRACUN SATI\4.2\DIZAJNER GRAFIČKIH PROIZVODA, 4.2\"/>
    </mc:Choice>
  </mc:AlternateContent>
  <xr:revisionPtr revIDLastSave="0" documentId="13_ncr:1_{2A4E2747-155A-423F-9620-74657A3856D3}" xr6:coauthVersionLast="47" xr6:coauthVersionMax="47" xr10:uidLastSave="{00000000-0000-0000-0000-000000000000}"/>
  <bookViews>
    <workbookView xWindow="312" yWindow="384" windowWidth="22728" windowHeight="12000" activeTab="1" xr2:uid="{00000000-000D-0000-FFFF-FFFF00000000}"/>
  </bookViews>
  <sheets>
    <sheet name="Izračun_4.2_DGP" sheetId="1" r:id="rId1"/>
    <sheet name="OOP 4.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NEnWsGN5I8WAGWobqo6Z+SpLf2VUlkBVs7vLEzVpKBA="/>
    </ext>
  </extLst>
</workbook>
</file>

<file path=xl/calcChain.xml><?xml version="1.0" encoding="utf-8"?>
<calcChain xmlns="http://schemas.openxmlformats.org/spreadsheetml/2006/main">
  <c r="E18" i="2" l="1"/>
  <c r="O18" i="2" s="1"/>
  <c r="D18" i="2"/>
  <c r="C18" i="2"/>
  <c r="R42" i="1"/>
  <c r="Q42" i="1"/>
  <c r="P42" i="1"/>
  <c r="O42" i="1"/>
  <c r="S42" i="1" s="1"/>
  <c r="N42" i="1"/>
  <c r="T42" i="1" s="1"/>
  <c r="M42" i="1"/>
  <c r="L42" i="1"/>
  <c r="K42" i="1"/>
  <c r="J42" i="1"/>
  <c r="R41" i="1"/>
  <c r="Q41" i="1"/>
  <c r="P41" i="1"/>
  <c r="O41" i="1"/>
  <c r="N41" i="1"/>
  <c r="T41" i="1" s="1"/>
  <c r="M41" i="1"/>
  <c r="S41" i="1" s="1"/>
  <c r="L41" i="1"/>
  <c r="K41" i="1"/>
  <c r="J41" i="1"/>
  <c r="R40" i="1"/>
  <c r="Q40" i="1"/>
  <c r="P40" i="1"/>
  <c r="T40" i="1" s="1"/>
  <c r="O40" i="1"/>
  <c r="N40" i="1"/>
  <c r="M40" i="1"/>
  <c r="S40" i="1" s="1"/>
  <c r="L40" i="1"/>
  <c r="K40" i="1"/>
  <c r="J40" i="1"/>
  <c r="R39" i="1"/>
  <c r="Q39" i="1"/>
  <c r="P39" i="1"/>
  <c r="T39" i="1" s="1"/>
  <c r="O39" i="1"/>
  <c r="S39" i="1" s="1"/>
  <c r="N39" i="1"/>
  <c r="M39" i="1"/>
  <c r="L39" i="1"/>
  <c r="K39" i="1"/>
  <c r="J39" i="1"/>
  <c r="R38" i="1"/>
  <c r="Q38" i="1"/>
  <c r="P38" i="1"/>
  <c r="O38" i="1"/>
  <c r="S38" i="1" s="1"/>
  <c r="N38" i="1"/>
  <c r="T38" i="1" s="1"/>
  <c r="M38" i="1"/>
  <c r="L38" i="1"/>
  <c r="K38" i="1"/>
  <c r="J38" i="1"/>
  <c r="R36" i="1"/>
  <c r="Q36" i="1"/>
  <c r="P36" i="1"/>
  <c r="O36" i="1"/>
  <c r="N36" i="1"/>
  <c r="T36" i="1" s="1"/>
  <c r="M36" i="1"/>
  <c r="S36" i="1" s="1"/>
  <c r="L36" i="1"/>
  <c r="K36" i="1"/>
  <c r="J36" i="1"/>
  <c r="R35" i="1"/>
  <c r="Q35" i="1"/>
  <c r="P35" i="1"/>
  <c r="T35" i="1" s="1"/>
  <c r="O35" i="1"/>
  <c r="N35" i="1"/>
  <c r="M35" i="1"/>
  <c r="S35" i="1" s="1"/>
  <c r="L35" i="1"/>
  <c r="K35" i="1"/>
  <c r="J35" i="1"/>
  <c r="R34" i="1"/>
  <c r="Q34" i="1"/>
  <c r="P34" i="1"/>
  <c r="T34" i="1" s="1"/>
  <c r="O34" i="1"/>
  <c r="S34" i="1" s="1"/>
  <c r="N34" i="1"/>
  <c r="M34" i="1"/>
  <c r="L34" i="1"/>
  <c r="K34" i="1"/>
  <c r="J34" i="1"/>
  <c r="R33" i="1"/>
  <c r="Q33" i="1"/>
  <c r="P33" i="1"/>
  <c r="O33" i="1"/>
  <c r="S33" i="1" s="1"/>
  <c r="N33" i="1"/>
  <c r="T33" i="1" s="1"/>
  <c r="M33" i="1"/>
  <c r="L33" i="1"/>
  <c r="K33" i="1"/>
  <c r="J33" i="1"/>
  <c r="R32" i="1"/>
  <c r="Q32" i="1"/>
  <c r="P32" i="1"/>
  <c r="O32" i="1"/>
  <c r="N32" i="1"/>
  <c r="T32" i="1" s="1"/>
  <c r="M32" i="1"/>
  <c r="S32" i="1" s="1"/>
  <c r="L32" i="1"/>
  <c r="K32" i="1"/>
  <c r="J32" i="1"/>
  <c r="C30" i="1"/>
  <c r="R29" i="1"/>
  <c r="Q29" i="1"/>
  <c r="P29" i="1"/>
  <c r="O29" i="1"/>
  <c r="N29" i="1"/>
  <c r="T29" i="1" s="1"/>
  <c r="M29" i="1"/>
  <c r="S29" i="1" s="1"/>
  <c r="L29" i="1"/>
  <c r="K29" i="1"/>
  <c r="K30" i="1" s="1"/>
  <c r="J29" i="1"/>
  <c r="R28" i="1"/>
  <c r="Q28" i="1"/>
  <c r="P28" i="1"/>
  <c r="T28" i="1" s="1"/>
  <c r="O28" i="1"/>
  <c r="N28" i="1"/>
  <c r="M28" i="1"/>
  <c r="S28" i="1" s="1"/>
  <c r="L28" i="1"/>
  <c r="J28" i="1"/>
  <c r="R27" i="1"/>
  <c r="R30" i="1" s="1"/>
  <c r="Q27" i="1"/>
  <c r="P27" i="1"/>
  <c r="O27" i="1"/>
  <c r="S27" i="1" s="1"/>
  <c r="N27" i="1"/>
  <c r="T27" i="1" s="1"/>
  <c r="M27" i="1"/>
  <c r="L27" i="1"/>
  <c r="J27" i="1"/>
  <c r="T26" i="1"/>
  <c r="R26" i="1"/>
  <c r="Q26" i="1"/>
  <c r="P26" i="1"/>
  <c r="O26" i="1"/>
  <c r="N26" i="1"/>
  <c r="M26" i="1"/>
  <c r="S26" i="1" s="1"/>
  <c r="L26" i="1"/>
  <c r="J26" i="1"/>
  <c r="R25" i="1"/>
  <c r="Q25" i="1"/>
  <c r="P25" i="1"/>
  <c r="O25" i="1"/>
  <c r="O30" i="1" s="1"/>
  <c r="N25" i="1"/>
  <c r="T25" i="1" s="1"/>
  <c r="M25" i="1"/>
  <c r="L25" i="1"/>
  <c r="J25" i="1"/>
  <c r="J30" i="1" s="1"/>
  <c r="C24" i="1"/>
  <c r="R23" i="1"/>
  <c r="Q23" i="1"/>
  <c r="P23" i="1"/>
  <c r="O23" i="1"/>
  <c r="N23" i="1"/>
  <c r="T23" i="1" s="1"/>
  <c r="M23" i="1"/>
  <c r="S23" i="1" s="1"/>
  <c r="L23" i="1"/>
  <c r="K23" i="1"/>
  <c r="J23" i="1"/>
  <c r="R22" i="1"/>
  <c r="Q22" i="1"/>
  <c r="P22" i="1"/>
  <c r="T22" i="1" s="1"/>
  <c r="O22" i="1"/>
  <c r="N22" i="1"/>
  <c r="M22" i="1"/>
  <c r="S22" i="1" s="1"/>
  <c r="L22" i="1"/>
  <c r="K22" i="1"/>
  <c r="J22" i="1"/>
  <c r="R21" i="1"/>
  <c r="Q21" i="1"/>
  <c r="P21" i="1"/>
  <c r="T21" i="1" s="1"/>
  <c r="O21" i="1"/>
  <c r="O24" i="1" s="1"/>
  <c r="N21" i="1"/>
  <c r="M21" i="1"/>
  <c r="L21" i="1"/>
  <c r="K21" i="1"/>
  <c r="J21" i="1"/>
  <c r="R20" i="1"/>
  <c r="Q20" i="1"/>
  <c r="P20" i="1"/>
  <c r="O20" i="1"/>
  <c r="S20" i="1" s="1"/>
  <c r="N20" i="1"/>
  <c r="T20" i="1" s="1"/>
  <c r="M20" i="1"/>
  <c r="L20" i="1"/>
  <c r="K20" i="1"/>
  <c r="J20" i="1"/>
  <c r="R19" i="1"/>
  <c r="R24" i="1" s="1"/>
  <c r="Q19" i="1"/>
  <c r="P19" i="1"/>
  <c r="O19" i="1"/>
  <c r="N19" i="1"/>
  <c r="T19" i="1" s="1"/>
  <c r="M19" i="1"/>
  <c r="S19" i="1" s="1"/>
  <c r="L19" i="1"/>
  <c r="K19" i="1"/>
  <c r="J19" i="1"/>
  <c r="J24" i="1" s="1"/>
  <c r="R18" i="1"/>
  <c r="Q18" i="1"/>
  <c r="Q24" i="1" s="1"/>
  <c r="P18" i="1"/>
  <c r="P24" i="1" s="1"/>
  <c r="O18" i="1"/>
  <c r="N18" i="1"/>
  <c r="M18" i="1"/>
  <c r="L18" i="1"/>
  <c r="K18" i="1"/>
  <c r="J18" i="1"/>
  <c r="C17" i="1"/>
  <c r="T16" i="1"/>
  <c r="R16" i="1"/>
  <c r="Q16" i="1"/>
  <c r="P16" i="1"/>
  <c r="O16" i="1"/>
  <c r="N16" i="1"/>
  <c r="M16" i="1"/>
  <c r="S16" i="1" s="1"/>
  <c r="L16" i="1"/>
  <c r="K16" i="1"/>
  <c r="J16" i="1"/>
  <c r="R15" i="1"/>
  <c r="Q15" i="1"/>
  <c r="P15" i="1"/>
  <c r="T15" i="1" s="1"/>
  <c r="O15" i="1"/>
  <c r="S15" i="1" s="1"/>
  <c r="N15" i="1"/>
  <c r="M15" i="1"/>
  <c r="L15" i="1"/>
  <c r="K15" i="1"/>
  <c r="J15" i="1"/>
  <c r="R14" i="1"/>
  <c r="Q14" i="1"/>
  <c r="P14" i="1"/>
  <c r="O14" i="1"/>
  <c r="S14" i="1" s="1"/>
  <c r="N14" i="1"/>
  <c r="T14" i="1" s="1"/>
  <c r="M14" i="1"/>
  <c r="L14" i="1"/>
  <c r="K14" i="1"/>
  <c r="J14" i="1"/>
  <c r="R13" i="1"/>
  <c r="Q13" i="1"/>
  <c r="P13" i="1"/>
  <c r="O13" i="1"/>
  <c r="N13" i="1"/>
  <c r="T13" i="1" s="1"/>
  <c r="M13" i="1"/>
  <c r="S13" i="1" s="1"/>
  <c r="L13" i="1"/>
  <c r="K13" i="1"/>
  <c r="J13" i="1"/>
  <c r="T12" i="1"/>
  <c r="R12" i="1"/>
  <c r="Q12" i="1"/>
  <c r="Q17" i="1" s="1"/>
  <c r="P12" i="1"/>
  <c r="O12" i="1"/>
  <c r="N12" i="1"/>
  <c r="M12" i="1"/>
  <c r="S12" i="1" s="1"/>
  <c r="L12" i="1"/>
  <c r="K12" i="1"/>
  <c r="J12" i="1"/>
  <c r="R11" i="1"/>
  <c r="Q11" i="1"/>
  <c r="P11" i="1"/>
  <c r="T11" i="1" s="1"/>
  <c r="O11" i="1"/>
  <c r="S11" i="1" s="1"/>
  <c r="N11" i="1"/>
  <c r="M11" i="1"/>
  <c r="L11" i="1"/>
  <c r="K11" i="1"/>
  <c r="J11" i="1"/>
  <c r="R10" i="1"/>
  <c r="R17" i="1" s="1"/>
  <c r="Q10" i="1"/>
  <c r="P10" i="1"/>
  <c r="O10" i="1"/>
  <c r="O17" i="1" s="1"/>
  <c r="N10" i="1"/>
  <c r="M10" i="1"/>
  <c r="L10" i="1"/>
  <c r="K10" i="1"/>
  <c r="K17" i="1" s="1"/>
  <c r="J10" i="1"/>
  <c r="J17" i="1" s="1"/>
  <c r="P9" i="1"/>
  <c r="C9" i="1"/>
  <c r="C44" i="1" s="1"/>
  <c r="C47" i="1" s="1"/>
  <c r="R8" i="1"/>
  <c r="Q8" i="1"/>
  <c r="P8" i="1"/>
  <c r="O8" i="1"/>
  <c r="S8" i="1" s="1"/>
  <c r="N8" i="1"/>
  <c r="T8" i="1" s="1"/>
  <c r="M8" i="1"/>
  <c r="L8" i="1"/>
  <c r="K8" i="1"/>
  <c r="J8" i="1"/>
  <c r="R7" i="1"/>
  <c r="Q7" i="1"/>
  <c r="P7" i="1"/>
  <c r="O7" i="1"/>
  <c r="N7" i="1"/>
  <c r="T7" i="1" s="1"/>
  <c r="M7" i="1"/>
  <c r="S7" i="1" s="1"/>
  <c r="L7" i="1"/>
  <c r="K7" i="1"/>
  <c r="J7" i="1"/>
  <c r="T6" i="1"/>
  <c r="R6" i="1"/>
  <c r="Q6" i="1"/>
  <c r="P6" i="1"/>
  <c r="O6" i="1"/>
  <c r="N6" i="1"/>
  <c r="M6" i="1"/>
  <c r="S6" i="1" s="1"/>
  <c r="L6" i="1"/>
  <c r="K6" i="1"/>
  <c r="J6" i="1"/>
  <c r="R5" i="1"/>
  <c r="Q5" i="1"/>
  <c r="P5" i="1"/>
  <c r="T5" i="1" s="1"/>
  <c r="O5" i="1"/>
  <c r="S5" i="1" s="1"/>
  <c r="N5" i="1"/>
  <c r="M5" i="1"/>
  <c r="L5" i="1"/>
  <c r="K5" i="1"/>
  <c r="J5" i="1"/>
  <c r="R4" i="1"/>
  <c r="Q4" i="1"/>
  <c r="P4" i="1"/>
  <c r="O4" i="1"/>
  <c r="O9" i="1" s="1"/>
  <c r="N4" i="1"/>
  <c r="T4" i="1" s="1"/>
  <c r="M4" i="1"/>
  <c r="L4" i="1"/>
  <c r="K4" i="1"/>
  <c r="J4" i="1"/>
  <c r="R3" i="1"/>
  <c r="Q3" i="1"/>
  <c r="P3" i="1"/>
  <c r="O3" i="1"/>
  <c r="N3" i="1"/>
  <c r="T3" i="1" s="1"/>
  <c r="M3" i="1"/>
  <c r="S3" i="1" s="1"/>
  <c r="L3" i="1"/>
  <c r="K3" i="1"/>
  <c r="J3" i="1"/>
  <c r="J9" i="1" s="1"/>
  <c r="T2" i="1"/>
  <c r="T9" i="1" s="1"/>
  <c r="W9" i="1" s="1"/>
  <c r="R2" i="1"/>
  <c r="R9" i="1" s="1"/>
  <c r="Q2" i="1"/>
  <c r="P2" i="1"/>
  <c r="O2" i="1"/>
  <c r="N2" i="1"/>
  <c r="N9" i="1" s="1"/>
  <c r="M2" i="1"/>
  <c r="L2" i="1"/>
  <c r="K2" i="1"/>
  <c r="J2" i="1"/>
  <c r="J45" i="1" l="1"/>
  <c r="T10" i="1"/>
  <c r="T17" i="1" s="1"/>
  <c r="W17" i="1" s="1"/>
  <c r="N17" i="1"/>
  <c r="K9" i="1"/>
  <c r="S4" i="1"/>
  <c r="S25" i="1"/>
  <c r="S30" i="1" s="1"/>
  <c r="V30" i="1" s="1"/>
  <c r="M17" i="1"/>
  <c r="S21" i="1"/>
  <c r="S10" i="1"/>
  <c r="S17" i="1" s="1"/>
  <c r="V17" i="1" s="1"/>
  <c r="M24" i="1"/>
  <c r="S18" i="1"/>
  <c r="P30" i="1"/>
  <c r="P17" i="1"/>
  <c r="M30" i="1"/>
  <c r="Q30" i="1"/>
  <c r="S2" i="1"/>
  <c r="S9" i="1" s="1"/>
  <c r="V9" i="1" s="1"/>
  <c r="M9" i="1"/>
  <c r="Q9" i="1"/>
  <c r="K24" i="1"/>
  <c r="T18" i="1"/>
  <c r="T24" i="1" s="1"/>
  <c r="W24" i="1" s="1"/>
  <c r="N24" i="1"/>
  <c r="T30" i="1"/>
  <c r="W30" i="1" s="1"/>
  <c r="N30" i="1"/>
  <c r="S24" i="1" l="1"/>
  <c r="V24" i="1" s="1"/>
  <c r="K45" i="1"/>
</calcChain>
</file>

<file path=xl/sharedStrings.xml><?xml version="1.0" encoding="utf-8"?>
<sst xmlns="http://schemas.openxmlformats.org/spreadsheetml/2006/main" count="99" uniqueCount="81">
  <si>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</si>
  <si>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</si>
  <si>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</si>
  <si>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</si>
  <si>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</si>
  <si>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</si>
  <si>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</si>
  <si>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</si>
  <si>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</si>
  <si>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</si>
  <si>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</si>
  <si>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</si>
  <si>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</si>
  <si>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</si>
  <si>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</si>
  <si>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</si>
  <si>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</si>
  <si>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</si>
  <si>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Računalna grafika</t>
  </si>
  <si>
    <t>Informatika za GT i AVT</t>
  </si>
  <si>
    <t>Vizualne komunikacije</t>
  </si>
  <si>
    <t>Financijska pismenost i poduzetništvo u sektoru</t>
  </si>
  <si>
    <t>Uvod u grafički dizajn i oblikovanje grafičkih rješenja</t>
  </si>
  <si>
    <t>Primijenjeno crtanje, osnovni crtački materijali i tehnike</t>
  </si>
  <si>
    <t>Grafički proizvodi i materijali</t>
  </si>
  <si>
    <t>ukupno</t>
  </si>
  <si>
    <t>Likovna umjetnost u struci</t>
  </si>
  <si>
    <t>Prezentacijski alati i vještine</t>
  </si>
  <si>
    <t>Tehnologija grafičke proizvodnje</t>
  </si>
  <si>
    <t>Oblikovanje i dizajn jednolisnih grafičkih proizvoda</t>
  </si>
  <si>
    <t>Primijenjeno crtanje, kompozicijski elementi i načela</t>
  </si>
  <si>
    <t>Grafička priprema, akcidencije</t>
  </si>
  <si>
    <t>Izrada fotografije za potrebe grafičkog rješenja</t>
  </si>
  <si>
    <t>Čovjek i zdravlje</t>
  </si>
  <si>
    <t>Kvaliteta grafičkog proizvoda</t>
  </si>
  <si>
    <t>Oblikovanje i dizajn višestraničnih grafičkih proizvoda</t>
  </si>
  <si>
    <t>Grafička priprema i prijelom višestraničnih izdanja</t>
  </si>
  <si>
    <t>Web objave</t>
  </si>
  <si>
    <t>IZBORNI MODUL*</t>
  </si>
  <si>
    <t>Radni nalog i ponuda u grafičkoj proizvodnji</t>
  </si>
  <si>
    <t>Plošna i trodimenzionalna grafička rješenja</t>
  </si>
  <si>
    <t>Grafička priprema za plošna i trodimenzionalna grafička rješenja</t>
  </si>
  <si>
    <t>Izrada 2D animirane grafike za potrebe rješenja grafičkog proizvoda</t>
  </si>
  <si>
    <t>IZBORNI DIO*</t>
  </si>
  <si>
    <t>Izborni modul 3. razred</t>
  </si>
  <si>
    <t>Primijenjena fotografija</t>
  </si>
  <si>
    <t xml:space="preserve">Digitalno crtanje </t>
  </si>
  <si>
    <t>Crtanje</t>
  </si>
  <si>
    <t>Pismo i tipografija</t>
  </si>
  <si>
    <t>Dizajn za web</t>
  </si>
  <si>
    <t>Izorni moduli 4. razred</t>
  </si>
  <si>
    <t>Video produkcija za promociju grafičkih rješenja</t>
  </si>
  <si>
    <t>Grafičke tehnike</t>
  </si>
  <si>
    <t>Oblikovanje pisma i tipografije</t>
  </si>
  <si>
    <t>Prototip korisničkog web sučelja</t>
  </si>
  <si>
    <t>Web tehnologije</t>
  </si>
  <si>
    <t>UKUPNO IZBORNI DIO</t>
  </si>
  <si>
    <t>UKUPNO</t>
  </si>
  <si>
    <t>STRUKOVNI DIO (OBVEZNI + IZBORNI)</t>
  </si>
  <si>
    <t>UČENJE TEMELJENO NA RADU (min, max)</t>
  </si>
  <si>
    <t>Općeobrazovni dio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</si>
  <si>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</si>
  <si>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</si>
  <si>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</si>
  <si>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</si>
  <si>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</si>
  <si>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</si>
  <si>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</si>
  <si>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</si>
  <si>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</si>
  <si>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</si>
  <si>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</si>
  <si>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</si>
  <si>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</si>
  <si>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</si>
  <si>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</si>
  <si>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</si>
  <si>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</si>
  <si>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</si>
  <si>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Likovna umjetnost</t>
  </si>
  <si>
    <t>Vjeronauk/Etika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</si>
</sst>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11"/>
      <color rgb="FFC00000"/>
      <name val="Calibri"/>
    </font>
    <font>
      <sz val="11"/>
      <color rgb="FFC00000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9"/>
      <color rgb="FF231F20"/>
      <name val="EB Garamond"/>
    </font>
    <font>
      <sz val="9"/>
      <color rgb="FF231F20"/>
      <name val="EB Garamond"/>
    </font>
    <font>
      <b/>
      <sz val="9"/>
      <color rgb="FFC00000"/>
      <name val="EB Garamond"/>
    </font>
    <font>
      <sz val="9"/>
      <color rgb="FFFF0000"/>
      <name val="EB Garamond"/>
    </font>
    <font>
      <b/>
      <sz val="9"/>
      <color rgb="FFFF0000"/>
      <name val="EB Garamond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wrapText="1"/>
    </xf>
    <xf numFmtId="2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2" fontId="5" fillId="5" borderId="11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1" fillId="5" borderId="10" xfId="0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2" fontId="4" fillId="6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2" fontId="4" fillId="6" borderId="9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4" fillId="7" borderId="9" xfId="0" applyFont="1" applyFill="1" applyBorder="1" applyAlignment="1">
      <alignment horizontal="center" vertical="center"/>
    </xf>
    <xf numFmtId="2" fontId="4" fillId="7" borderId="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2" fontId="1" fillId="8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2" fontId="1" fillId="8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2" fontId="1" fillId="8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10" borderId="40" xfId="0" applyFont="1" applyFill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left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10" fillId="11" borderId="39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left" vertical="center" wrapText="1"/>
    </xf>
    <xf numFmtId="0" fontId="10" fillId="9" borderId="33" xfId="0" applyFont="1" applyFill="1" applyBorder="1" applyAlignment="1">
      <alignment horizontal="left" vertical="center" wrapText="1"/>
    </xf>
    <xf numFmtId="0" fontId="10" fillId="9" borderId="40" xfId="0" applyFont="1" applyFill="1" applyBorder="1" applyAlignment="1">
      <alignment horizontal="left" vertical="center" wrapText="1"/>
    </xf>
    <xf numFmtId="0" fontId="12" fillId="9" borderId="40" xfId="0" applyFont="1" applyFill="1" applyBorder="1" applyAlignment="1">
      <alignment horizontal="left" vertical="center" wrapText="1"/>
    </xf>
    <xf numFmtId="0" fontId="13" fillId="11" borderId="40" xfId="0" applyFont="1" applyFill="1" applyBorder="1" applyAlignment="1">
      <alignment horizontal="center" vertical="center" wrapText="1"/>
    </xf>
    <xf numFmtId="0" fontId="11" fillId="11" borderId="40" xfId="0" applyFont="1" applyFill="1" applyBorder="1" applyAlignment="1">
      <alignment horizontal="center" vertical="center" wrapText="1"/>
    </xf>
    <xf numFmtId="0" fontId="10" fillId="11" borderId="40" xfId="0" applyFont="1" applyFill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center" vertical="center" wrapText="1"/>
    </xf>
    <xf numFmtId="0" fontId="12" fillId="9" borderId="39" xfId="0" applyFont="1" applyFill="1" applyBorder="1" applyAlignment="1">
      <alignment horizontal="center" vertical="center" wrapText="1"/>
    </xf>
    <xf numFmtId="0" fontId="14" fillId="9" borderId="3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1" fillId="11" borderId="25" xfId="0" applyFont="1" applyFill="1" applyBorder="1" applyAlignment="1">
      <alignment horizontal="left" vertical="center" wrapText="1"/>
    </xf>
    <xf numFmtId="0" fontId="2" fillId="0" borderId="38" xfId="0" applyFont="1" applyBorder="1"/>
    <xf numFmtId="0" fontId="11" fillId="11" borderId="25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9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0" fillId="10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/>
  </sheetViews>
  <sheetFormatPr defaultColWidth="14.44140625" defaultRowHeight="15" customHeight="1" x14ac:dyDescent="0.3"/>
  <cols>
    <col min="1" max="1" width="12.6640625" customWidth="1"/>
    <col min="2" max="2" width="35" customWidth="1"/>
    <col min="3" max="11" width="8.6640625" customWidth="1"/>
    <col min="12" max="12" width="12.88671875" customWidth="1"/>
    <col min="13" max="18" width="8.6640625" customWidth="1"/>
    <col min="19" max="19" width="10.5546875" customWidth="1"/>
    <col min="20" max="20" width="10.6640625" customWidth="1"/>
    <col min="21" max="26" width="8.6640625" customWidth="1"/>
  </cols>
  <sheetData>
    <row r="1" spans="1:25" ht="55.2" x14ac:dyDescent="0.3">
      <c r="A1" s="1" t="s">
        <v>0</v>
      </c>
      <c r="B1" s="2" t="s">
        <v>1</v>
      </c>
      <c r="C1" s="3" t="s">
        <v>2</v>
      </c>
      <c r="D1" s="110" t="s">
        <v>3</v>
      </c>
      <c r="E1" s="111"/>
      <c r="F1" s="112" t="s">
        <v>4</v>
      </c>
      <c r="G1" s="111"/>
      <c r="H1" s="110" t="s">
        <v>5</v>
      </c>
      <c r="I1" s="111"/>
      <c r="J1" s="4" t="s">
        <v>6</v>
      </c>
      <c r="K1" s="4" t="s">
        <v>7</v>
      </c>
      <c r="L1" s="2" t="s">
        <v>8</v>
      </c>
      <c r="M1" s="113" t="s">
        <v>9</v>
      </c>
      <c r="N1" s="111"/>
      <c r="O1" s="113" t="s">
        <v>10</v>
      </c>
      <c r="P1" s="111"/>
      <c r="Q1" s="113" t="s">
        <v>11</v>
      </c>
      <c r="R1" s="111"/>
      <c r="S1" s="2" t="s">
        <v>12</v>
      </c>
      <c r="T1" s="2" t="s">
        <v>13</v>
      </c>
      <c r="U1" s="5" t="s">
        <v>14</v>
      </c>
      <c r="V1" s="5" t="s">
        <v>15</v>
      </c>
      <c r="W1" s="5" t="s">
        <v>16</v>
      </c>
      <c r="X1" s="6" t="s">
        <v>17</v>
      </c>
    </row>
    <row r="2" spans="1:25" ht="14.4" x14ac:dyDescent="0.3">
      <c r="A2" s="7">
        <v>1</v>
      </c>
      <c r="B2" s="8" t="s">
        <v>18</v>
      </c>
      <c r="C2" s="9">
        <v>8</v>
      </c>
      <c r="D2" s="10">
        <v>40</v>
      </c>
      <c r="E2" s="10">
        <v>50</v>
      </c>
      <c r="F2" s="11">
        <v>30</v>
      </c>
      <c r="G2" s="11">
        <v>40</v>
      </c>
      <c r="H2" s="10">
        <v>20</v>
      </c>
      <c r="I2" s="10">
        <v>30</v>
      </c>
      <c r="J2" s="12">
        <f t="shared" ref="J2:J8" si="0">C2*F2/100</f>
        <v>2.4</v>
      </c>
      <c r="K2" s="12">
        <f t="shared" ref="K2:K8" si="1">C2*G2/100</f>
        <v>3.2</v>
      </c>
      <c r="L2" s="13">
        <f t="shared" ref="L2:L8" si="2">C2*25</f>
        <v>200</v>
      </c>
      <c r="M2" s="14">
        <f t="shared" ref="M2:M8" si="3">C2*25*D2/100</f>
        <v>80</v>
      </c>
      <c r="N2" s="14">
        <f t="shared" ref="N2:N8" si="4">C2*25*E2/100</f>
        <v>100</v>
      </c>
      <c r="O2" s="14">
        <f t="shared" ref="O2:O8" si="5">C2*25*F2/100</f>
        <v>60</v>
      </c>
      <c r="P2" s="14">
        <f t="shared" ref="P2:P8" si="6">C2*25*G2/100</f>
        <v>80</v>
      </c>
      <c r="Q2" s="14">
        <f t="shared" ref="Q2:Q8" si="7">C2*25*H2/100</f>
        <v>40</v>
      </c>
      <c r="R2" s="14">
        <f t="shared" ref="R2:R8" si="8">C2*25*I2/100</f>
        <v>60</v>
      </c>
      <c r="S2" s="14">
        <f t="shared" ref="S2:T2" si="9">M2+O2</f>
        <v>140</v>
      </c>
      <c r="T2" s="14">
        <f t="shared" si="9"/>
        <v>180</v>
      </c>
      <c r="U2" s="15"/>
      <c r="V2" s="15"/>
      <c r="W2" s="15"/>
      <c r="X2" s="15"/>
      <c r="Y2" s="16"/>
    </row>
    <row r="3" spans="1:25" ht="15" customHeight="1" x14ac:dyDescent="0.3">
      <c r="A3" s="17">
        <v>1</v>
      </c>
      <c r="B3" s="18" t="s">
        <v>19</v>
      </c>
      <c r="C3" s="19">
        <v>3</v>
      </c>
      <c r="D3" s="20">
        <v>40</v>
      </c>
      <c r="E3" s="20">
        <v>50</v>
      </c>
      <c r="F3" s="21">
        <v>20</v>
      </c>
      <c r="G3" s="21">
        <v>30</v>
      </c>
      <c r="H3" s="20">
        <v>20</v>
      </c>
      <c r="I3" s="20">
        <v>30</v>
      </c>
      <c r="J3" s="22">
        <f t="shared" si="0"/>
        <v>0.6</v>
      </c>
      <c r="K3" s="22">
        <f t="shared" si="1"/>
        <v>0.9</v>
      </c>
      <c r="L3" s="23">
        <f t="shared" si="2"/>
        <v>75</v>
      </c>
      <c r="M3" s="24">
        <f t="shared" si="3"/>
        <v>30</v>
      </c>
      <c r="N3" s="24">
        <f t="shared" si="4"/>
        <v>37.5</v>
      </c>
      <c r="O3" s="24">
        <f t="shared" si="5"/>
        <v>15</v>
      </c>
      <c r="P3" s="24">
        <f t="shared" si="6"/>
        <v>22.5</v>
      </c>
      <c r="Q3" s="24">
        <f t="shared" si="7"/>
        <v>15</v>
      </c>
      <c r="R3" s="24">
        <f t="shared" si="8"/>
        <v>22.5</v>
      </c>
      <c r="S3" s="24">
        <f t="shared" ref="S3:T3" si="10">M3+O3</f>
        <v>45</v>
      </c>
      <c r="T3" s="24">
        <f t="shared" si="10"/>
        <v>60</v>
      </c>
      <c r="U3" s="15"/>
      <c r="V3" s="15"/>
      <c r="W3" s="15"/>
      <c r="X3" s="15"/>
      <c r="Y3" s="16"/>
    </row>
    <row r="4" spans="1:25" ht="14.4" x14ac:dyDescent="0.3">
      <c r="A4" s="17">
        <v>1</v>
      </c>
      <c r="B4" s="18" t="s">
        <v>20</v>
      </c>
      <c r="C4" s="19">
        <v>3</v>
      </c>
      <c r="D4" s="20">
        <v>60</v>
      </c>
      <c r="E4" s="20">
        <v>70</v>
      </c>
      <c r="F4" s="21">
        <v>10</v>
      </c>
      <c r="G4" s="21">
        <v>20</v>
      </c>
      <c r="H4" s="20">
        <v>10</v>
      </c>
      <c r="I4" s="20">
        <v>20</v>
      </c>
      <c r="J4" s="22">
        <f t="shared" si="0"/>
        <v>0.3</v>
      </c>
      <c r="K4" s="22">
        <f t="shared" si="1"/>
        <v>0.6</v>
      </c>
      <c r="L4" s="23">
        <f t="shared" si="2"/>
        <v>75</v>
      </c>
      <c r="M4" s="24">
        <f t="shared" si="3"/>
        <v>45</v>
      </c>
      <c r="N4" s="24">
        <f t="shared" si="4"/>
        <v>52.5</v>
      </c>
      <c r="O4" s="24">
        <f t="shared" si="5"/>
        <v>7.5</v>
      </c>
      <c r="P4" s="24">
        <f t="shared" si="6"/>
        <v>15</v>
      </c>
      <c r="Q4" s="24">
        <f t="shared" si="7"/>
        <v>7.5</v>
      </c>
      <c r="R4" s="24">
        <f t="shared" si="8"/>
        <v>15</v>
      </c>
      <c r="S4" s="24">
        <f t="shared" ref="S4:T4" si="11">M4+O4</f>
        <v>52.5</v>
      </c>
      <c r="T4" s="24">
        <f t="shared" si="11"/>
        <v>67.5</v>
      </c>
      <c r="U4" s="15"/>
      <c r="V4" s="15"/>
      <c r="W4" s="15"/>
      <c r="X4" s="15"/>
      <c r="Y4" s="16"/>
    </row>
    <row r="5" spans="1:25" ht="28.8" x14ac:dyDescent="0.3">
      <c r="A5" s="17">
        <v>1</v>
      </c>
      <c r="B5" s="18" t="s">
        <v>21</v>
      </c>
      <c r="C5" s="19">
        <v>3</v>
      </c>
      <c r="D5" s="20">
        <v>70</v>
      </c>
      <c r="E5" s="20">
        <v>80</v>
      </c>
      <c r="F5" s="21">
        <v>20</v>
      </c>
      <c r="G5" s="21">
        <v>30</v>
      </c>
      <c r="H5" s="20">
        <v>10</v>
      </c>
      <c r="I5" s="20">
        <v>20</v>
      </c>
      <c r="J5" s="22">
        <f t="shared" si="0"/>
        <v>0.6</v>
      </c>
      <c r="K5" s="22">
        <f t="shared" si="1"/>
        <v>0.9</v>
      </c>
      <c r="L5" s="23">
        <f t="shared" si="2"/>
        <v>75</v>
      </c>
      <c r="M5" s="24">
        <f t="shared" si="3"/>
        <v>52.5</v>
      </c>
      <c r="N5" s="24">
        <f t="shared" si="4"/>
        <v>60</v>
      </c>
      <c r="O5" s="24">
        <f t="shared" si="5"/>
        <v>15</v>
      </c>
      <c r="P5" s="24">
        <f t="shared" si="6"/>
        <v>22.5</v>
      </c>
      <c r="Q5" s="24">
        <f t="shared" si="7"/>
        <v>7.5</v>
      </c>
      <c r="R5" s="24">
        <f t="shared" si="8"/>
        <v>15</v>
      </c>
      <c r="S5" s="24">
        <f t="shared" ref="S5:T5" si="12">M5+O5</f>
        <v>67.5</v>
      </c>
      <c r="T5" s="24">
        <f t="shared" si="12"/>
        <v>82.5</v>
      </c>
      <c r="U5" s="15"/>
      <c r="V5" s="15"/>
      <c r="W5" s="15"/>
      <c r="X5" s="15"/>
      <c r="Y5" s="16"/>
    </row>
    <row r="6" spans="1:25" ht="28.8" x14ac:dyDescent="0.3">
      <c r="A6" s="17">
        <v>1</v>
      </c>
      <c r="B6" s="25" t="s">
        <v>22</v>
      </c>
      <c r="C6" s="19">
        <v>8</v>
      </c>
      <c r="D6" s="20">
        <v>40</v>
      </c>
      <c r="E6" s="20">
        <v>60</v>
      </c>
      <c r="F6" s="21">
        <v>30</v>
      </c>
      <c r="G6" s="21">
        <v>40</v>
      </c>
      <c r="H6" s="20">
        <v>10</v>
      </c>
      <c r="I6" s="20">
        <v>30</v>
      </c>
      <c r="J6" s="22">
        <f t="shared" si="0"/>
        <v>2.4</v>
      </c>
      <c r="K6" s="22">
        <f t="shared" si="1"/>
        <v>3.2</v>
      </c>
      <c r="L6" s="23">
        <f t="shared" si="2"/>
        <v>200</v>
      </c>
      <c r="M6" s="24">
        <f t="shared" si="3"/>
        <v>80</v>
      </c>
      <c r="N6" s="24">
        <f t="shared" si="4"/>
        <v>120</v>
      </c>
      <c r="O6" s="24">
        <f t="shared" si="5"/>
        <v>60</v>
      </c>
      <c r="P6" s="24">
        <f t="shared" si="6"/>
        <v>80</v>
      </c>
      <c r="Q6" s="24">
        <f t="shared" si="7"/>
        <v>20</v>
      </c>
      <c r="R6" s="24">
        <f t="shared" si="8"/>
        <v>60</v>
      </c>
      <c r="S6" s="24">
        <f t="shared" ref="S6:T6" si="13">M6+O6</f>
        <v>140</v>
      </c>
      <c r="T6" s="24">
        <f t="shared" si="13"/>
        <v>200</v>
      </c>
      <c r="U6" s="15"/>
      <c r="V6" s="15"/>
      <c r="W6" s="15"/>
      <c r="X6" s="15"/>
      <c r="Y6" s="16"/>
    </row>
    <row r="7" spans="1:25" ht="28.8" x14ac:dyDescent="0.3">
      <c r="A7" s="17">
        <v>1</v>
      </c>
      <c r="B7" s="18" t="s">
        <v>23</v>
      </c>
      <c r="C7" s="19">
        <v>2</v>
      </c>
      <c r="D7" s="20">
        <v>40</v>
      </c>
      <c r="E7" s="20">
        <v>50</v>
      </c>
      <c r="F7" s="21">
        <v>30</v>
      </c>
      <c r="G7" s="21">
        <v>40</v>
      </c>
      <c r="H7" s="20">
        <v>20</v>
      </c>
      <c r="I7" s="20">
        <v>30</v>
      </c>
      <c r="J7" s="22">
        <f t="shared" si="0"/>
        <v>0.6</v>
      </c>
      <c r="K7" s="22">
        <f t="shared" si="1"/>
        <v>0.8</v>
      </c>
      <c r="L7" s="23">
        <f t="shared" si="2"/>
        <v>50</v>
      </c>
      <c r="M7" s="24">
        <f t="shared" si="3"/>
        <v>20</v>
      </c>
      <c r="N7" s="24">
        <f t="shared" si="4"/>
        <v>25</v>
      </c>
      <c r="O7" s="24">
        <f t="shared" si="5"/>
        <v>15</v>
      </c>
      <c r="P7" s="24">
        <f t="shared" si="6"/>
        <v>20</v>
      </c>
      <c r="Q7" s="24">
        <f t="shared" si="7"/>
        <v>10</v>
      </c>
      <c r="R7" s="24">
        <f t="shared" si="8"/>
        <v>15</v>
      </c>
      <c r="S7" s="24">
        <f t="shared" ref="S7:T7" si="14">M7+O7</f>
        <v>35</v>
      </c>
      <c r="T7" s="24">
        <f t="shared" si="14"/>
        <v>45</v>
      </c>
      <c r="U7" s="26"/>
      <c r="V7" s="26"/>
      <c r="W7" s="26"/>
      <c r="X7" s="26"/>
      <c r="Y7" s="16"/>
    </row>
    <row r="8" spans="1:25" ht="14.4" x14ac:dyDescent="0.3">
      <c r="A8" s="17">
        <v>1</v>
      </c>
      <c r="B8" s="18" t="s">
        <v>24</v>
      </c>
      <c r="C8" s="19">
        <v>4</v>
      </c>
      <c r="D8" s="27">
        <v>70</v>
      </c>
      <c r="E8" s="20">
        <v>80</v>
      </c>
      <c r="F8" s="21">
        <v>10</v>
      </c>
      <c r="G8" s="21">
        <v>20</v>
      </c>
      <c r="H8" s="20">
        <v>10</v>
      </c>
      <c r="I8" s="20">
        <v>20</v>
      </c>
      <c r="J8" s="22">
        <f t="shared" si="0"/>
        <v>0.4</v>
      </c>
      <c r="K8" s="22">
        <f t="shared" si="1"/>
        <v>0.8</v>
      </c>
      <c r="L8" s="23">
        <f t="shared" si="2"/>
        <v>100</v>
      </c>
      <c r="M8" s="24">
        <f t="shared" si="3"/>
        <v>70</v>
      </c>
      <c r="N8" s="24">
        <f t="shared" si="4"/>
        <v>80</v>
      </c>
      <c r="O8" s="24">
        <f t="shared" si="5"/>
        <v>10</v>
      </c>
      <c r="P8" s="24">
        <f t="shared" si="6"/>
        <v>20</v>
      </c>
      <c r="Q8" s="24">
        <f t="shared" si="7"/>
        <v>10</v>
      </c>
      <c r="R8" s="24">
        <f t="shared" si="8"/>
        <v>20</v>
      </c>
      <c r="S8" s="24">
        <f t="shared" ref="S8:T8" si="15">M8+O8</f>
        <v>80</v>
      </c>
      <c r="T8" s="24">
        <f t="shared" si="15"/>
        <v>100</v>
      </c>
      <c r="U8" s="26"/>
      <c r="V8" s="26"/>
      <c r="W8" s="26"/>
      <c r="X8" s="26"/>
      <c r="Y8" s="16"/>
    </row>
    <row r="9" spans="1:25" ht="14.4" x14ac:dyDescent="0.3">
      <c r="A9" s="28" t="s">
        <v>25</v>
      </c>
      <c r="B9" s="29"/>
      <c r="C9" s="30">
        <f>SUM(C2:C8)</f>
        <v>31</v>
      </c>
      <c r="D9" s="31"/>
      <c r="E9" s="31"/>
      <c r="F9" s="31"/>
      <c r="G9" s="31"/>
      <c r="H9" s="31"/>
      <c r="I9" s="31"/>
      <c r="J9" s="30">
        <f t="shared" ref="J9:K9" si="16">SUM(J2:J8)</f>
        <v>7.3</v>
      </c>
      <c r="K9" s="30">
        <f t="shared" si="16"/>
        <v>10.400000000000002</v>
      </c>
      <c r="L9" s="32"/>
      <c r="M9" s="30">
        <f t="shared" ref="M9:T9" si="17">SUM(M2:M8)</f>
        <v>377.5</v>
      </c>
      <c r="N9" s="30">
        <f t="shared" si="17"/>
        <v>475</v>
      </c>
      <c r="O9" s="30">
        <f t="shared" si="17"/>
        <v>182.5</v>
      </c>
      <c r="P9" s="30">
        <f t="shared" si="17"/>
        <v>260</v>
      </c>
      <c r="Q9" s="30">
        <f t="shared" si="17"/>
        <v>110</v>
      </c>
      <c r="R9" s="30">
        <f t="shared" si="17"/>
        <v>207.5</v>
      </c>
      <c r="S9" s="33">
        <f t="shared" si="17"/>
        <v>560</v>
      </c>
      <c r="T9" s="33">
        <f t="shared" si="17"/>
        <v>735</v>
      </c>
      <c r="U9" s="33">
        <v>560</v>
      </c>
      <c r="V9" s="34">
        <f>U9+S9</f>
        <v>1120</v>
      </c>
      <c r="W9" s="34">
        <f>U9+T9</f>
        <v>1295</v>
      </c>
      <c r="X9" s="34">
        <v>1225</v>
      </c>
      <c r="Y9" s="16"/>
    </row>
    <row r="10" spans="1:25" ht="14.4" x14ac:dyDescent="0.3">
      <c r="A10" s="35">
        <v>2</v>
      </c>
      <c r="B10" s="8" t="s">
        <v>26</v>
      </c>
      <c r="C10" s="13">
        <v>4</v>
      </c>
      <c r="D10" s="10">
        <v>20</v>
      </c>
      <c r="E10" s="10">
        <v>30</v>
      </c>
      <c r="F10" s="11">
        <v>40</v>
      </c>
      <c r="G10" s="11">
        <v>50</v>
      </c>
      <c r="H10" s="10">
        <v>20</v>
      </c>
      <c r="I10" s="10">
        <v>40</v>
      </c>
      <c r="J10" s="12">
        <f t="shared" ref="J10:J16" si="18">(C10*F10)/100</f>
        <v>1.6</v>
      </c>
      <c r="K10" s="12">
        <f t="shared" ref="K10:K16" si="19">C10*G10/100</f>
        <v>2</v>
      </c>
      <c r="L10" s="13">
        <f t="shared" ref="L10:L16" si="20">C10*25</f>
        <v>100</v>
      </c>
      <c r="M10" s="14">
        <f t="shared" ref="M10:M16" si="21">C10*25*D10/100</f>
        <v>20</v>
      </c>
      <c r="N10" s="14">
        <f t="shared" ref="N10:N16" si="22">C10*25*E10/100</f>
        <v>30</v>
      </c>
      <c r="O10" s="14">
        <f t="shared" ref="O10:O16" si="23">C10*25*F10/100</f>
        <v>40</v>
      </c>
      <c r="P10" s="14">
        <f t="shared" ref="P10:P16" si="24">C10*25*G10/100</f>
        <v>50</v>
      </c>
      <c r="Q10" s="14">
        <f t="shared" ref="Q10:Q16" si="25">C10*25*H10/100</f>
        <v>20</v>
      </c>
      <c r="R10" s="14">
        <f t="shared" ref="R10:R16" si="26">C10*25*I10/100</f>
        <v>40</v>
      </c>
      <c r="S10" s="14">
        <f t="shared" ref="S10:T10" si="27">M10+O10</f>
        <v>60</v>
      </c>
      <c r="T10" s="14">
        <f t="shared" si="27"/>
        <v>80</v>
      </c>
      <c r="U10" s="16"/>
      <c r="V10" s="16"/>
      <c r="W10" s="16"/>
      <c r="X10" s="16"/>
      <c r="Y10" s="16"/>
    </row>
    <row r="11" spans="1:25" ht="15" customHeight="1" x14ac:dyDescent="0.3">
      <c r="A11" s="36">
        <v>2</v>
      </c>
      <c r="B11" s="18" t="s">
        <v>27</v>
      </c>
      <c r="C11" s="23">
        <v>3</v>
      </c>
      <c r="D11" s="20">
        <v>60</v>
      </c>
      <c r="E11" s="20">
        <v>80</v>
      </c>
      <c r="F11" s="21">
        <v>10</v>
      </c>
      <c r="G11" s="21">
        <v>20</v>
      </c>
      <c r="H11" s="20">
        <v>10</v>
      </c>
      <c r="I11" s="20">
        <v>20</v>
      </c>
      <c r="J11" s="22">
        <f t="shared" si="18"/>
        <v>0.3</v>
      </c>
      <c r="K11" s="22">
        <f t="shared" si="19"/>
        <v>0.6</v>
      </c>
      <c r="L11" s="23">
        <f t="shared" si="20"/>
        <v>75</v>
      </c>
      <c r="M11" s="24">
        <f t="shared" si="21"/>
        <v>45</v>
      </c>
      <c r="N11" s="24">
        <f t="shared" si="22"/>
        <v>60</v>
      </c>
      <c r="O11" s="24">
        <f t="shared" si="23"/>
        <v>7.5</v>
      </c>
      <c r="P11" s="24">
        <f t="shared" si="24"/>
        <v>15</v>
      </c>
      <c r="Q11" s="24">
        <f t="shared" si="25"/>
        <v>7.5</v>
      </c>
      <c r="R11" s="24">
        <f t="shared" si="26"/>
        <v>15</v>
      </c>
      <c r="S11" s="24">
        <f t="shared" ref="S11:T11" si="28">M11+O11</f>
        <v>52.5</v>
      </c>
      <c r="T11" s="24">
        <f t="shared" si="28"/>
        <v>75</v>
      </c>
      <c r="U11" s="16"/>
      <c r="V11" s="16"/>
      <c r="W11" s="16"/>
      <c r="X11" s="16"/>
      <c r="Y11" s="16"/>
    </row>
    <row r="12" spans="1:25" ht="14.4" x14ac:dyDescent="0.3">
      <c r="A12" s="36">
        <v>2</v>
      </c>
      <c r="B12" s="18" t="s">
        <v>28</v>
      </c>
      <c r="C12" s="23">
        <v>4</v>
      </c>
      <c r="D12" s="20">
        <v>60</v>
      </c>
      <c r="E12" s="20">
        <v>80</v>
      </c>
      <c r="F12" s="21">
        <v>10</v>
      </c>
      <c r="G12" s="21">
        <v>20</v>
      </c>
      <c r="H12" s="20">
        <v>10</v>
      </c>
      <c r="I12" s="20">
        <v>20</v>
      </c>
      <c r="J12" s="22">
        <f t="shared" si="18"/>
        <v>0.4</v>
      </c>
      <c r="K12" s="22">
        <f t="shared" si="19"/>
        <v>0.8</v>
      </c>
      <c r="L12" s="23">
        <f t="shared" si="20"/>
        <v>100</v>
      </c>
      <c r="M12" s="24">
        <f t="shared" si="21"/>
        <v>60</v>
      </c>
      <c r="N12" s="24">
        <f t="shared" si="22"/>
        <v>80</v>
      </c>
      <c r="O12" s="24">
        <f t="shared" si="23"/>
        <v>10</v>
      </c>
      <c r="P12" s="24">
        <f t="shared" si="24"/>
        <v>20</v>
      </c>
      <c r="Q12" s="24">
        <f t="shared" si="25"/>
        <v>10</v>
      </c>
      <c r="R12" s="24">
        <f t="shared" si="26"/>
        <v>20</v>
      </c>
      <c r="S12" s="24">
        <f t="shared" ref="S12:T12" si="29">M12+O12</f>
        <v>70</v>
      </c>
      <c r="T12" s="24">
        <f t="shared" si="29"/>
        <v>100</v>
      </c>
      <c r="U12" s="16"/>
      <c r="V12" s="16"/>
      <c r="W12" s="16"/>
      <c r="X12" s="16"/>
      <c r="Y12" s="16"/>
    </row>
    <row r="13" spans="1:25" ht="28.8" x14ac:dyDescent="0.3">
      <c r="A13" s="36">
        <v>2</v>
      </c>
      <c r="B13" s="18" t="s">
        <v>29</v>
      </c>
      <c r="C13" s="23">
        <v>12</v>
      </c>
      <c r="D13" s="20">
        <v>20</v>
      </c>
      <c r="E13" s="20">
        <v>25</v>
      </c>
      <c r="F13" s="21">
        <v>40</v>
      </c>
      <c r="G13" s="21">
        <v>50</v>
      </c>
      <c r="H13" s="20">
        <v>20</v>
      </c>
      <c r="I13" s="20">
        <v>35</v>
      </c>
      <c r="J13" s="22">
        <f t="shared" si="18"/>
        <v>4.8</v>
      </c>
      <c r="K13" s="22">
        <f t="shared" si="19"/>
        <v>6</v>
      </c>
      <c r="L13" s="23">
        <f t="shared" si="20"/>
        <v>300</v>
      </c>
      <c r="M13" s="24">
        <f t="shared" si="21"/>
        <v>60</v>
      </c>
      <c r="N13" s="24">
        <f t="shared" si="22"/>
        <v>75</v>
      </c>
      <c r="O13" s="24">
        <f t="shared" si="23"/>
        <v>120</v>
      </c>
      <c r="P13" s="24">
        <f t="shared" si="24"/>
        <v>150</v>
      </c>
      <c r="Q13" s="24">
        <f t="shared" si="25"/>
        <v>60</v>
      </c>
      <c r="R13" s="24">
        <f t="shared" si="26"/>
        <v>105</v>
      </c>
      <c r="S13" s="24">
        <f t="shared" ref="S13:T13" si="30">M13+O13</f>
        <v>180</v>
      </c>
      <c r="T13" s="24">
        <f t="shared" si="30"/>
        <v>225</v>
      </c>
      <c r="U13" s="16"/>
      <c r="V13" s="16"/>
      <c r="W13" s="16"/>
      <c r="X13" s="16"/>
      <c r="Y13" s="16"/>
    </row>
    <row r="14" spans="1:25" ht="28.8" x14ac:dyDescent="0.3">
      <c r="A14" s="36">
        <v>2</v>
      </c>
      <c r="B14" s="18" t="s">
        <v>30</v>
      </c>
      <c r="C14" s="23">
        <v>4</v>
      </c>
      <c r="D14" s="20">
        <v>20</v>
      </c>
      <c r="E14" s="20">
        <v>30</v>
      </c>
      <c r="F14" s="21">
        <v>40</v>
      </c>
      <c r="G14" s="21">
        <v>60</v>
      </c>
      <c r="H14" s="20">
        <v>10</v>
      </c>
      <c r="I14" s="20">
        <v>30</v>
      </c>
      <c r="J14" s="22">
        <f t="shared" si="18"/>
        <v>1.6</v>
      </c>
      <c r="K14" s="22">
        <f t="shared" si="19"/>
        <v>2.4</v>
      </c>
      <c r="L14" s="23">
        <f t="shared" si="20"/>
        <v>100</v>
      </c>
      <c r="M14" s="24">
        <f t="shared" si="21"/>
        <v>20</v>
      </c>
      <c r="N14" s="24">
        <f t="shared" si="22"/>
        <v>30</v>
      </c>
      <c r="O14" s="24">
        <f t="shared" si="23"/>
        <v>40</v>
      </c>
      <c r="P14" s="24">
        <f t="shared" si="24"/>
        <v>60</v>
      </c>
      <c r="Q14" s="24">
        <f t="shared" si="25"/>
        <v>10</v>
      </c>
      <c r="R14" s="24">
        <f t="shared" si="26"/>
        <v>30</v>
      </c>
      <c r="S14" s="24">
        <f t="shared" ref="S14:T14" si="31">M14+O14</f>
        <v>60</v>
      </c>
      <c r="T14" s="24">
        <f t="shared" si="31"/>
        <v>90</v>
      </c>
      <c r="U14" s="16"/>
      <c r="V14" s="16"/>
      <c r="W14" s="16"/>
      <c r="X14" s="16"/>
      <c r="Y14" s="16"/>
    </row>
    <row r="15" spans="1:25" ht="14.4" x14ac:dyDescent="0.3">
      <c r="A15" s="36">
        <v>2</v>
      </c>
      <c r="B15" s="18" t="s">
        <v>31</v>
      </c>
      <c r="C15" s="23">
        <v>6</v>
      </c>
      <c r="D15" s="20">
        <v>20</v>
      </c>
      <c r="E15" s="20">
        <v>25</v>
      </c>
      <c r="F15" s="21">
        <v>40</v>
      </c>
      <c r="G15" s="21">
        <v>50</v>
      </c>
      <c r="H15" s="20">
        <v>20</v>
      </c>
      <c r="I15" s="20">
        <v>35</v>
      </c>
      <c r="J15" s="22">
        <f t="shared" si="18"/>
        <v>2.4</v>
      </c>
      <c r="K15" s="22">
        <f t="shared" si="19"/>
        <v>3</v>
      </c>
      <c r="L15" s="23">
        <f t="shared" si="20"/>
        <v>150</v>
      </c>
      <c r="M15" s="24">
        <f t="shared" si="21"/>
        <v>30</v>
      </c>
      <c r="N15" s="24">
        <f t="shared" si="22"/>
        <v>37.5</v>
      </c>
      <c r="O15" s="24">
        <f t="shared" si="23"/>
        <v>60</v>
      </c>
      <c r="P15" s="24">
        <f t="shared" si="24"/>
        <v>75</v>
      </c>
      <c r="Q15" s="24">
        <f t="shared" si="25"/>
        <v>30</v>
      </c>
      <c r="R15" s="24">
        <f t="shared" si="26"/>
        <v>52.5</v>
      </c>
      <c r="S15" s="24">
        <f t="shared" ref="S15:T15" si="32">M15+O15</f>
        <v>90</v>
      </c>
      <c r="T15" s="24">
        <f t="shared" si="32"/>
        <v>112.5</v>
      </c>
      <c r="U15" s="16"/>
      <c r="V15" s="16"/>
      <c r="W15" s="16"/>
      <c r="X15" s="16"/>
      <c r="Y15" s="16"/>
    </row>
    <row r="16" spans="1:25" ht="28.8" x14ac:dyDescent="0.3">
      <c r="A16" s="36">
        <v>2</v>
      </c>
      <c r="B16" s="37" t="s">
        <v>32</v>
      </c>
      <c r="C16" s="23">
        <v>4</v>
      </c>
      <c r="D16" s="20">
        <v>20</v>
      </c>
      <c r="E16" s="20">
        <v>30</v>
      </c>
      <c r="F16" s="21">
        <v>40</v>
      </c>
      <c r="G16" s="21">
        <v>50</v>
      </c>
      <c r="H16" s="20">
        <v>20</v>
      </c>
      <c r="I16" s="20">
        <v>40</v>
      </c>
      <c r="J16" s="22">
        <f t="shared" si="18"/>
        <v>1.6</v>
      </c>
      <c r="K16" s="22">
        <f t="shared" si="19"/>
        <v>2</v>
      </c>
      <c r="L16" s="23">
        <f t="shared" si="20"/>
        <v>100</v>
      </c>
      <c r="M16" s="24">
        <f t="shared" si="21"/>
        <v>20</v>
      </c>
      <c r="N16" s="24">
        <f t="shared" si="22"/>
        <v>30</v>
      </c>
      <c r="O16" s="24">
        <f t="shared" si="23"/>
        <v>40</v>
      </c>
      <c r="P16" s="24">
        <f t="shared" si="24"/>
        <v>50</v>
      </c>
      <c r="Q16" s="24">
        <f t="shared" si="25"/>
        <v>20</v>
      </c>
      <c r="R16" s="24">
        <f t="shared" si="26"/>
        <v>40</v>
      </c>
      <c r="S16" s="24">
        <f t="shared" ref="S16:T16" si="33">M16+O16</f>
        <v>60</v>
      </c>
      <c r="T16" s="24">
        <f t="shared" si="33"/>
        <v>80</v>
      </c>
      <c r="U16" s="16"/>
      <c r="V16" s="16"/>
      <c r="W16" s="16"/>
      <c r="X16" s="16"/>
      <c r="Y16" s="16"/>
    </row>
    <row r="17" spans="1:25" ht="14.4" x14ac:dyDescent="0.3">
      <c r="A17" s="38" t="s">
        <v>25</v>
      </c>
      <c r="B17" s="29"/>
      <c r="C17" s="39">
        <f>SUM(C10:C16)</f>
        <v>37</v>
      </c>
      <c r="D17" s="31"/>
      <c r="E17" s="31"/>
      <c r="F17" s="31"/>
      <c r="G17" s="31"/>
      <c r="H17" s="31"/>
      <c r="I17" s="31"/>
      <c r="J17" s="30">
        <f t="shared" ref="J17:K17" si="34">SUM(J10:J16)</f>
        <v>12.7</v>
      </c>
      <c r="K17" s="30">
        <f t="shared" si="34"/>
        <v>16.8</v>
      </c>
      <c r="L17" s="32"/>
      <c r="M17" s="30">
        <f t="shared" ref="M17:T17" si="35">SUM(M10:M16)</f>
        <v>255</v>
      </c>
      <c r="N17" s="30">
        <f t="shared" si="35"/>
        <v>342.5</v>
      </c>
      <c r="O17" s="30">
        <f t="shared" si="35"/>
        <v>317.5</v>
      </c>
      <c r="P17" s="30">
        <f t="shared" si="35"/>
        <v>420</v>
      </c>
      <c r="Q17" s="30">
        <f t="shared" si="35"/>
        <v>157.5</v>
      </c>
      <c r="R17" s="30">
        <f t="shared" si="35"/>
        <v>302.5</v>
      </c>
      <c r="S17" s="33">
        <f t="shared" si="35"/>
        <v>572.5</v>
      </c>
      <c r="T17" s="33">
        <f t="shared" si="35"/>
        <v>762.5</v>
      </c>
      <c r="U17" s="33">
        <v>490</v>
      </c>
      <c r="V17" s="34">
        <f>U17+S17</f>
        <v>1062.5</v>
      </c>
      <c r="W17" s="34">
        <f>U17+T17</f>
        <v>1252.5</v>
      </c>
      <c r="X17" s="34">
        <v>1225</v>
      </c>
      <c r="Y17" s="16"/>
    </row>
    <row r="18" spans="1:25" ht="14.4" x14ac:dyDescent="0.3">
      <c r="A18" s="35">
        <v>3</v>
      </c>
      <c r="B18" s="8" t="s">
        <v>33</v>
      </c>
      <c r="C18" s="13">
        <v>4</v>
      </c>
      <c r="D18" s="10">
        <v>60</v>
      </c>
      <c r="E18" s="10">
        <v>80</v>
      </c>
      <c r="F18" s="11">
        <v>10</v>
      </c>
      <c r="G18" s="11">
        <v>20</v>
      </c>
      <c r="H18" s="10">
        <v>10</v>
      </c>
      <c r="I18" s="10">
        <v>20</v>
      </c>
      <c r="J18" s="12">
        <f t="shared" ref="J18:J23" si="36">(C18*F18)/100</f>
        <v>0.4</v>
      </c>
      <c r="K18" s="12">
        <f t="shared" ref="K18:K23" si="37">C18*G18/100</f>
        <v>0.8</v>
      </c>
      <c r="L18" s="13">
        <f t="shared" ref="L18:L23" si="38">C18*25</f>
        <v>100</v>
      </c>
      <c r="M18" s="14">
        <f t="shared" ref="M18:M23" si="39">C18*25*D18/100</f>
        <v>60</v>
      </c>
      <c r="N18" s="14">
        <f t="shared" ref="N18:N23" si="40">C18*25*E18/100</f>
        <v>80</v>
      </c>
      <c r="O18" s="14">
        <f t="shared" ref="O18:O23" si="41">C18*25*F18/100</f>
        <v>10</v>
      </c>
      <c r="P18" s="14">
        <f t="shared" ref="P18:P23" si="42">C18*25*G18/100</f>
        <v>20</v>
      </c>
      <c r="Q18" s="14">
        <f t="shared" ref="Q18:Q23" si="43">C18*25*H18/100</f>
        <v>10</v>
      </c>
      <c r="R18" s="14">
        <f t="shared" ref="R18:R23" si="44">C18*25*I18/100</f>
        <v>20</v>
      </c>
      <c r="S18" s="14">
        <f t="shared" ref="S18:T18" si="45">M18+O18</f>
        <v>70</v>
      </c>
      <c r="T18" s="14">
        <f t="shared" si="45"/>
        <v>100</v>
      </c>
      <c r="U18" s="16"/>
      <c r="V18" s="16"/>
      <c r="W18" s="16"/>
      <c r="X18" s="16"/>
      <c r="Y18" s="16"/>
    </row>
    <row r="19" spans="1:25" ht="15" customHeight="1" x14ac:dyDescent="0.3">
      <c r="A19" s="36">
        <v>3</v>
      </c>
      <c r="B19" s="18" t="s">
        <v>34</v>
      </c>
      <c r="C19" s="23">
        <v>4</v>
      </c>
      <c r="D19" s="27">
        <v>60</v>
      </c>
      <c r="E19" s="20">
        <v>80</v>
      </c>
      <c r="F19" s="21">
        <v>10</v>
      </c>
      <c r="G19" s="21">
        <v>20</v>
      </c>
      <c r="H19" s="20">
        <v>10</v>
      </c>
      <c r="I19" s="20">
        <v>20</v>
      </c>
      <c r="J19" s="22">
        <f t="shared" si="36"/>
        <v>0.4</v>
      </c>
      <c r="K19" s="22">
        <f t="shared" si="37"/>
        <v>0.8</v>
      </c>
      <c r="L19" s="23">
        <f t="shared" si="38"/>
        <v>100</v>
      </c>
      <c r="M19" s="24">
        <f t="shared" si="39"/>
        <v>60</v>
      </c>
      <c r="N19" s="24">
        <f t="shared" si="40"/>
        <v>80</v>
      </c>
      <c r="O19" s="24">
        <f t="shared" si="41"/>
        <v>10</v>
      </c>
      <c r="P19" s="24">
        <f t="shared" si="42"/>
        <v>20</v>
      </c>
      <c r="Q19" s="24">
        <f t="shared" si="43"/>
        <v>10</v>
      </c>
      <c r="R19" s="24">
        <f t="shared" si="44"/>
        <v>20</v>
      </c>
      <c r="S19" s="24">
        <f t="shared" ref="S19:T19" si="46">M19+O19</f>
        <v>70</v>
      </c>
      <c r="T19" s="24">
        <f t="shared" si="46"/>
        <v>100</v>
      </c>
      <c r="U19" s="16"/>
      <c r="V19" s="16"/>
      <c r="W19" s="16"/>
      <c r="X19" s="16"/>
      <c r="Y19" s="16"/>
    </row>
    <row r="20" spans="1:25" ht="28.8" x14ac:dyDescent="0.3">
      <c r="A20" s="36">
        <v>3</v>
      </c>
      <c r="B20" s="18" t="s">
        <v>35</v>
      </c>
      <c r="C20" s="23">
        <v>10</v>
      </c>
      <c r="D20" s="20">
        <v>30</v>
      </c>
      <c r="E20" s="20">
        <v>50</v>
      </c>
      <c r="F20" s="21">
        <v>40</v>
      </c>
      <c r="G20" s="21">
        <v>50</v>
      </c>
      <c r="H20" s="20">
        <v>10</v>
      </c>
      <c r="I20" s="20">
        <v>20</v>
      </c>
      <c r="J20" s="22">
        <f t="shared" si="36"/>
        <v>4</v>
      </c>
      <c r="K20" s="22">
        <f t="shared" si="37"/>
        <v>5</v>
      </c>
      <c r="L20" s="23">
        <f t="shared" si="38"/>
        <v>250</v>
      </c>
      <c r="M20" s="24">
        <f t="shared" si="39"/>
        <v>75</v>
      </c>
      <c r="N20" s="24">
        <f t="shared" si="40"/>
        <v>125</v>
      </c>
      <c r="O20" s="24">
        <f t="shared" si="41"/>
        <v>100</v>
      </c>
      <c r="P20" s="24">
        <f t="shared" si="42"/>
        <v>125</v>
      </c>
      <c r="Q20" s="24">
        <f t="shared" si="43"/>
        <v>25</v>
      </c>
      <c r="R20" s="24">
        <f t="shared" si="44"/>
        <v>50</v>
      </c>
      <c r="S20" s="24">
        <f t="shared" ref="S20:T20" si="47">M20+O20</f>
        <v>175</v>
      </c>
      <c r="T20" s="24">
        <f t="shared" si="47"/>
        <v>250</v>
      </c>
      <c r="U20" s="16"/>
      <c r="V20" s="16"/>
      <c r="W20" s="16"/>
      <c r="X20" s="16"/>
      <c r="Y20" s="16"/>
    </row>
    <row r="21" spans="1:25" ht="15.75" customHeight="1" x14ac:dyDescent="0.3">
      <c r="A21" s="36">
        <v>3</v>
      </c>
      <c r="B21" s="18" t="s">
        <v>36</v>
      </c>
      <c r="C21" s="23">
        <v>7</v>
      </c>
      <c r="D21" s="20">
        <v>30</v>
      </c>
      <c r="E21" s="20">
        <v>40</v>
      </c>
      <c r="F21" s="21">
        <v>40</v>
      </c>
      <c r="G21" s="21">
        <v>50</v>
      </c>
      <c r="H21" s="20">
        <v>10</v>
      </c>
      <c r="I21" s="20">
        <v>30</v>
      </c>
      <c r="J21" s="22">
        <f t="shared" si="36"/>
        <v>2.8</v>
      </c>
      <c r="K21" s="22">
        <f t="shared" si="37"/>
        <v>3.5</v>
      </c>
      <c r="L21" s="23">
        <f t="shared" si="38"/>
        <v>175</v>
      </c>
      <c r="M21" s="24">
        <f t="shared" si="39"/>
        <v>52.5</v>
      </c>
      <c r="N21" s="24">
        <f t="shared" si="40"/>
        <v>70</v>
      </c>
      <c r="O21" s="24">
        <f t="shared" si="41"/>
        <v>70</v>
      </c>
      <c r="P21" s="24">
        <f t="shared" si="42"/>
        <v>87.5</v>
      </c>
      <c r="Q21" s="24">
        <f t="shared" si="43"/>
        <v>17.5</v>
      </c>
      <c r="R21" s="24">
        <f t="shared" si="44"/>
        <v>52.5</v>
      </c>
      <c r="S21" s="24">
        <f t="shared" ref="S21:T21" si="48">M21+O21</f>
        <v>122.5</v>
      </c>
      <c r="T21" s="24">
        <f t="shared" si="48"/>
        <v>157.5</v>
      </c>
      <c r="U21" s="16"/>
      <c r="V21" s="16"/>
      <c r="W21" s="16"/>
      <c r="X21" s="16"/>
      <c r="Y21" s="16"/>
    </row>
    <row r="22" spans="1:25" ht="15.75" customHeight="1" x14ac:dyDescent="0.3">
      <c r="A22" s="36">
        <v>3</v>
      </c>
      <c r="B22" s="18" t="s">
        <v>37</v>
      </c>
      <c r="C22" s="23">
        <v>6</v>
      </c>
      <c r="D22" s="20">
        <v>50</v>
      </c>
      <c r="E22" s="20">
        <v>60</v>
      </c>
      <c r="F22" s="21">
        <v>20</v>
      </c>
      <c r="G22" s="21">
        <v>30</v>
      </c>
      <c r="H22" s="20">
        <v>10</v>
      </c>
      <c r="I22" s="20">
        <v>20</v>
      </c>
      <c r="J22" s="22">
        <f t="shared" si="36"/>
        <v>1.2</v>
      </c>
      <c r="K22" s="22">
        <f t="shared" si="37"/>
        <v>1.8</v>
      </c>
      <c r="L22" s="23">
        <f t="shared" si="38"/>
        <v>150</v>
      </c>
      <c r="M22" s="24">
        <f t="shared" si="39"/>
        <v>75</v>
      </c>
      <c r="N22" s="24">
        <f t="shared" si="40"/>
        <v>90</v>
      </c>
      <c r="O22" s="24">
        <f t="shared" si="41"/>
        <v>30</v>
      </c>
      <c r="P22" s="24">
        <f t="shared" si="42"/>
        <v>45</v>
      </c>
      <c r="Q22" s="24">
        <f t="shared" si="43"/>
        <v>15</v>
      </c>
      <c r="R22" s="24">
        <f t="shared" si="44"/>
        <v>30</v>
      </c>
      <c r="S22" s="24">
        <f t="shared" ref="S22:T22" si="49">M22+O22</f>
        <v>105</v>
      </c>
      <c r="T22" s="24">
        <f t="shared" si="49"/>
        <v>135</v>
      </c>
      <c r="U22" s="16"/>
      <c r="V22" s="16"/>
      <c r="W22" s="16"/>
      <c r="X22" s="16"/>
      <c r="Y22" s="16"/>
    </row>
    <row r="23" spans="1:25" ht="15.75" customHeight="1" x14ac:dyDescent="0.3">
      <c r="A23" s="36">
        <v>3</v>
      </c>
      <c r="B23" s="40" t="s">
        <v>38</v>
      </c>
      <c r="C23" s="23">
        <v>8</v>
      </c>
      <c r="D23" s="41">
        <v>30</v>
      </c>
      <c r="E23" s="42">
        <v>50</v>
      </c>
      <c r="F23" s="43">
        <v>30</v>
      </c>
      <c r="G23" s="44">
        <v>50</v>
      </c>
      <c r="H23" s="42">
        <v>10</v>
      </c>
      <c r="I23" s="42">
        <v>30</v>
      </c>
      <c r="J23" s="22">
        <f t="shared" si="36"/>
        <v>2.4</v>
      </c>
      <c r="K23" s="22">
        <f t="shared" si="37"/>
        <v>4</v>
      </c>
      <c r="L23" s="23">
        <f t="shared" si="38"/>
        <v>200</v>
      </c>
      <c r="M23" s="24">
        <f t="shared" si="39"/>
        <v>60</v>
      </c>
      <c r="N23" s="24">
        <f t="shared" si="40"/>
        <v>100</v>
      </c>
      <c r="O23" s="24">
        <f t="shared" si="41"/>
        <v>60</v>
      </c>
      <c r="P23" s="24">
        <f t="shared" si="42"/>
        <v>100</v>
      </c>
      <c r="Q23" s="24">
        <f t="shared" si="43"/>
        <v>20</v>
      </c>
      <c r="R23" s="24">
        <f t="shared" si="44"/>
        <v>60</v>
      </c>
      <c r="S23" s="24">
        <f t="shared" ref="S23:T23" si="50">M23+O23</f>
        <v>120</v>
      </c>
      <c r="T23" s="24">
        <f t="shared" si="50"/>
        <v>200</v>
      </c>
      <c r="U23" s="16"/>
      <c r="V23" s="16"/>
      <c r="W23" s="16"/>
      <c r="X23" s="16"/>
      <c r="Y23" s="16"/>
    </row>
    <row r="24" spans="1:25" ht="15.75" customHeight="1" x14ac:dyDescent="0.3">
      <c r="A24" s="45" t="s">
        <v>25</v>
      </c>
      <c r="B24" s="29"/>
      <c r="C24" s="30">
        <f>SUM(C18:C23)</f>
        <v>39</v>
      </c>
      <c r="D24" s="31"/>
      <c r="E24" s="31"/>
      <c r="F24" s="31"/>
      <c r="G24" s="31"/>
      <c r="H24" s="31"/>
      <c r="I24" s="31"/>
      <c r="J24" s="30">
        <f t="shared" ref="J24:K24" si="51">SUM(J18:J22)</f>
        <v>8.7999999999999989</v>
      </c>
      <c r="K24" s="30">
        <f t="shared" si="51"/>
        <v>11.9</v>
      </c>
      <c r="L24" s="32"/>
      <c r="M24" s="30">
        <f t="shared" ref="M24:T24" si="52">SUM(M18:M23)</f>
        <v>382.5</v>
      </c>
      <c r="N24" s="30">
        <f t="shared" si="52"/>
        <v>545</v>
      </c>
      <c r="O24" s="30">
        <f t="shared" si="52"/>
        <v>280</v>
      </c>
      <c r="P24" s="30">
        <f t="shared" si="52"/>
        <v>397.5</v>
      </c>
      <c r="Q24" s="30">
        <f t="shared" si="52"/>
        <v>97.5</v>
      </c>
      <c r="R24" s="30">
        <f t="shared" si="52"/>
        <v>232.5</v>
      </c>
      <c r="S24" s="33">
        <f t="shared" si="52"/>
        <v>662.5</v>
      </c>
      <c r="T24" s="33">
        <f t="shared" si="52"/>
        <v>942.5</v>
      </c>
      <c r="U24" s="33">
        <v>455</v>
      </c>
      <c r="V24" s="34">
        <f>U24+S24</f>
        <v>1117.5</v>
      </c>
      <c r="W24" s="34">
        <f>U24+T24</f>
        <v>1397.5</v>
      </c>
      <c r="X24" s="34">
        <v>1225</v>
      </c>
      <c r="Y24" s="16"/>
    </row>
    <row r="25" spans="1:25" ht="15.75" customHeight="1" x14ac:dyDescent="0.3">
      <c r="A25" s="35">
        <v>4</v>
      </c>
      <c r="B25" s="46" t="s">
        <v>39</v>
      </c>
      <c r="C25" s="13">
        <v>4</v>
      </c>
      <c r="D25" s="47">
        <v>50</v>
      </c>
      <c r="E25" s="47">
        <v>60</v>
      </c>
      <c r="F25" s="48">
        <v>25</v>
      </c>
      <c r="G25" s="48">
        <v>30</v>
      </c>
      <c r="H25" s="47">
        <v>5</v>
      </c>
      <c r="I25" s="10">
        <v>20</v>
      </c>
      <c r="J25" s="49">
        <f t="shared" ref="J25:J29" si="53">(C25*F25)/100</f>
        <v>1</v>
      </c>
      <c r="K25" s="49">
        <v>0.8</v>
      </c>
      <c r="L25" s="13">
        <f t="shared" ref="L25:L29" si="54">C25*25</f>
        <v>100</v>
      </c>
      <c r="M25" s="14">
        <f t="shared" ref="M25:M29" si="55">C25*25*D25/100</f>
        <v>50</v>
      </c>
      <c r="N25" s="14">
        <f t="shared" ref="N25:N29" si="56">C25*25*E25/100</f>
        <v>60</v>
      </c>
      <c r="O25" s="14">
        <f t="shared" ref="O25:O29" si="57">C25*25*F25/100</f>
        <v>25</v>
      </c>
      <c r="P25" s="14">
        <f t="shared" ref="P25:P29" si="58">C25*25*G25/100</f>
        <v>30</v>
      </c>
      <c r="Q25" s="14">
        <f t="shared" ref="Q25:Q29" si="59">C25*25*H25/100</f>
        <v>5</v>
      </c>
      <c r="R25" s="14">
        <f t="shared" ref="R25:R29" si="60">C25*25*I25/100</f>
        <v>20</v>
      </c>
      <c r="S25" s="14">
        <f t="shared" ref="S25:T25" si="61">M25+O25</f>
        <v>75</v>
      </c>
      <c r="T25" s="14">
        <f t="shared" si="61"/>
        <v>90</v>
      </c>
      <c r="U25" s="16"/>
      <c r="V25" s="16"/>
      <c r="W25" s="16"/>
      <c r="X25" s="16"/>
      <c r="Y25" s="16"/>
    </row>
    <row r="26" spans="1:25" ht="15.75" customHeight="1" x14ac:dyDescent="0.3">
      <c r="A26" s="36">
        <v>4</v>
      </c>
      <c r="B26" s="50" t="s">
        <v>40</v>
      </c>
      <c r="C26" s="23">
        <v>10</v>
      </c>
      <c r="D26" s="20">
        <v>20</v>
      </c>
      <c r="E26" s="20">
        <v>30</v>
      </c>
      <c r="F26" s="21">
        <v>50</v>
      </c>
      <c r="G26" s="21">
        <v>60</v>
      </c>
      <c r="H26" s="20">
        <v>10</v>
      </c>
      <c r="I26" s="20">
        <v>30</v>
      </c>
      <c r="J26" s="51">
        <f t="shared" si="53"/>
        <v>5</v>
      </c>
      <c r="K26" s="51">
        <v>6</v>
      </c>
      <c r="L26" s="23">
        <f t="shared" si="54"/>
        <v>250</v>
      </c>
      <c r="M26" s="24">
        <f t="shared" si="55"/>
        <v>50</v>
      </c>
      <c r="N26" s="24">
        <f t="shared" si="56"/>
        <v>75</v>
      </c>
      <c r="O26" s="24">
        <f t="shared" si="57"/>
        <v>125</v>
      </c>
      <c r="P26" s="24">
        <f t="shared" si="58"/>
        <v>150</v>
      </c>
      <c r="Q26" s="24">
        <f t="shared" si="59"/>
        <v>25</v>
      </c>
      <c r="R26" s="24">
        <f t="shared" si="60"/>
        <v>75</v>
      </c>
      <c r="S26" s="24">
        <f t="shared" ref="S26:T26" si="62">M26+O26</f>
        <v>175</v>
      </c>
      <c r="T26" s="24">
        <f t="shared" si="62"/>
        <v>225</v>
      </c>
      <c r="U26" s="16"/>
      <c r="V26" s="16"/>
      <c r="W26" s="16"/>
      <c r="X26" s="16"/>
      <c r="Y26" s="16"/>
    </row>
    <row r="27" spans="1:25" ht="15.75" customHeight="1" x14ac:dyDescent="0.3">
      <c r="A27" s="36">
        <v>4</v>
      </c>
      <c r="B27" s="50" t="s">
        <v>41</v>
      </c>
      <c r="C27" s="23">
        <v>8</v>
      </c>
      <c r="D27" s="20">
        <v>20</v>
      </c>
      <c r="E27" s="20">
        <v>40</v>
      </c>
      <c r="F27" s="21">
        <v>40</v>
      </c>
      <c r="G27" s="21">
        <v>50</v>
      </c>
      <c r="H27" s="20">
        <v>20</v>
      </c>
      <c r="I27" s="20">
        <v>30</v>
      </c>
      <c r="J27" s="51">
        <f t="shared" si="53"/>
        <v>3.2</v>
      </c>
      <c r="K27" s="51">
        <v>4</v>
      </c>
      <c r="L27" s="23">
        <f t="shared" si="54"/>
        <v>200</v>
      </c>
      <c r="M27" s="24">
        <f t="shared" si="55"/>
        <v>40</v>
      </c>
      <c r="N27" s="24">
        <f t="shared" si="56"/>
        <v>80</v>
      </c>
      <c r="O27" s="24">
        <f t="shared" si="57"/>
        <v>80</v>
      </c>
      <c r="P27" s="24">
        <f t="shared" si="58"/>
        <v>100</v>
      </c>
      <c r="Q27" s="24">
        <f t="shared" si="59"/>
        <v>40</v>
      </c>
      <c r="R27" s="24">
        <f t="shared" si="60"/>
        <v>60</v>
      </c>
      <c r="S27" s="24">
        <f t="shared" ref="S27:T27" si="63">M27+O27</f>
        <v>120</v>
      </c>
      <c r="T27" s="24">
        <f t="shared" si="63"/>
        <v>180</v>
      </c>
      <c r="U27" s="16"/>
      <c r="V27" s="16"/>
      <c r="W27" s="16"/>
      <c r="X27" s="16"/>
      <c r="Y27" s="16"/>
    </row>
    <row r="28" spans="1:25" ht="15.75" customHeight="1" x14ac:dyDescent="0.3">
      <c r="A28" s="36">
        <v>4</v>
      </c>
      <c r="B28" s="50" t="s">
        <v>42</v>
      </c>
      <c r="C28" s="23">
        <v>3</v>
      </c>
      <c r="D28" s="20">
        <v>40</v>
      </c>
      <c r="E28" s="20">
        <v>50</v>
      </c>
      <c r="F28" s="21">
        <v>30</v>
      </c>
      <c r="G28" s="21">
        <v>40</v>
      </c>
      <c r="H28" s="20">
        <v>10</v>
      </c>
      <c r="I28" s="20">
        <v>30</v>
      </c>
      <c r="J28" s="51">
        <f t="shared" si="53"/>
        <v>0.9</v>
      </c>
      <c r="K28" s="51">
        <v>1.2</v>
      </c>
      <c r="L28" s="23">
        <f t="shared" si="54"/>
        <v>75</v>
      </c>
      <c r="M28" s="24">
        <f t="shared" si="55"/>
        <v>30</v>
      </c>
      <c r="N28" s="24">
        <f t="shared" si="56"/>
        <v>37.5</v>
      </c>
      <c r="O28" s="24">
        <f t="shared" si="57"/>
        <v>22.5</v>
      </c>
      <c r="P28" s="24">
        <f t="shared" si="58"/>
        <v>30</v>
      </c>
      <c r="Q28" s="24">
        <f t="shared" si="59"/>
        <v>7.5</v>
      </c>
      <c r="R28" s="24">
        <f t="shared" si="60"/>
        <v>22.5</v>
      </c>
      <c r="S28" s="24">
        <f t="shared" ref="S28:T28" si="64">M28+O28</f>
        <v>52.5</v>
      </c>
      <c r="T28" s="24">
        <f t="shared" si="64"/>
        <v>67.5</v>
      </c>
      <c r="U28" s="16"/>
      <c r="V28" s="16"/>
      <c r="W28" s="16"/>
      <c r="X28" s="16"/>
      <c r="Y28" s="16"/>
    </row>
    <row r="29" spans="1:25" ht="15.75" customHeight="1" x14ac:dyDescent="0.3">
      <c r="A29" s="36">
        <v>4</v>
      </c>
      <c r="B29" s="50" t="s">
        <v>38</v>
      </c>
      <c r="C29" s="23">
        <v>8</v>
      </c>
      <c r="D29" s="41">
        <v>40</v>
      </c>
      <c r="E29" s="41">
        <v>60</v>
      </c>
      <c r="F29" s="44">
        <v>20</v>
      </c>
      <c r="G29" s="44">
        <v>40</v>
      </c>
      <c r="H29" s="41">
        <v>10</v>
      </c>
      <c r="I29" s="42">
        <v>30</v>
      </c>
      <c r="J29" s="51">
        <f t="shared" si="53"/>
        <v>1.6</v>
      </c>
      <c r="K29" s="51">
        <f>(C29*G29)/100</f>
        <v>3.2</v>
      </c>
      <c r="L29" s="23">
        <f t="shared" si="54"/>
        <v>200</v>
      </c>
      <c r="M29" s="24">
        <f t="shared" si="55"/>
        <v>80</v>
      </c>
      <c r="N29" s="24">
        <f t="shared" si="56"/>
        <v>120</v>
      </c>
      <c r="O29" s="24">
        <f t="shared" si="57"/>
        <v>40</v>
      </c>
      <c r="P29" s="24">
        <f t="shared" si="58"/>
        <v>80</v>
      </c>
      <c r="Q29" s="24">
        <f t="shared" si="59"/>
        <v>20</v>
      </c>
      <c r="R29" s="24">
        <f t="shared" si="60"/>
        <v>60</v>
      </c>
      <c r="S29" s="24">
        <f t="shared" ref="S29:T29" si="65">M29+O29</f>
        <v>120</v>
      </c>
      <c r="T29" s="24">
        <f t="shared" si="65"/>
        <v>200</v>
      </c>
      <c r="U29" s="16"/>
      <c r="V29" s="16"/>
      <c r="W29" s="16"/>
      <c r="X29" s="16"/>
      <c r="Y29" s="16"/>
    </row>
    <row r="30" spans="1:25" ht="15.75" customHeight="1" x14ac:dyDescent="0.3">
      <c r="A30" s="38" t="s">
        <v>25</v>
      </c>
      <c r="B30" s="52"/>
      <c r="C30" s="30">
        <f>SUM(C25:C29)</f>
        <v>33</v>
      </c>
      <c r="D30" s="31"/>
      <c r="E30" s="31"/>
      <c r="F30" s="31"/>
      <c r="G30" s="31"/>
      <c r="H30" s="31"/>
      <c r="I30" s="31"/>
      <c r="J30" s="30">
        <f t="shared" ref="J30:K30" si="66">SUM(J25:J29)</f>
        <v>11.7</v>
      </c>
      <c r="K30" s="30">
        <f t="shared" si="66"/>
        <v>15.2</v>
      </c>
      <c r="L30" s="32"/>
      <c r="M30" s="30">
        <f t="shared" ref="M30:T30" si="67">SUM(M25:M29)</f>
        <v>250</v>
      </c>
      <c r="N30" s="30">
        <f t="shared" si="67"/>
        <v>372.5</v>
      </c>
      <c r="O30" s="30">
        <f t="shared" si="67"/>
        <v>292.5</v>
      </c>
      <c r="P30" s="30">
        <f t="shared" si="67"/>
        <v>390</v>
      </c>
      <c r="Q30" s="30">
        <f t="shared" si="67"/>
        <v>97.5</v>
      </c>
      <c r="R30" s="30">
        <f t="shared" si="67"/>
        <v>237.5</v>
      </c>
      <c r="S30" s="33">
        <f t="shared" si="67"/>
        <v>542.5</v>
      </c>
      <c r="T30" s="33">
        <f t="shared" si="67"/>
        <v>762.5</v>
      </c>
      <c r="U30" s="33">
        <v>480</v>
      </c>
      <c r="V30" s="34">
        <f>U30+S30</f>
        <v>1022.5</v>
      </c>
      <c r="W30" s="34">
        <f>U30+T30</f>
        <v>1242.5</v>
      </c>
      <c r="X30" s="34">
        <v>1120</v>
      </c>
      <c r="Y30" s="16"/>
    </row>
    <row r="31" spans="1:25" ht="14.25" customHeight="1" x14ac:dyDescent="0.3">
      <c r="A31" s="53" t="s">
        <v>43</v>
      </c>
      <c r="B31" s="54" t="s">
        <v>44</v>
      </c>
      <c r="C31" s="13">
        <v>8</v>
      </c>
      <c r="D31" s="9"/>
      <c r="E31" s="9"/>
      <c r="F31" s="9"/>
      <c r="G31" s="9"/>
      <c r="H31" s="9"/>
      <c r="I31" s="9"/>
      <c r="J31" s="14"/>
      <c r="K31" s="14"/>
      <c r="L31" s="13"/>
      <c r="M31" s="14"/>
      <c r="N31" s="14"/>
      <c r="O31" s="14"/>
      <c r="P31" s="14"/>
      <c r="Q31" s="14"/>
      <c r="R31" s="14"/>
      <c r="S31" s="55"/>
      <c r="T31" s="56"/>
      <c r="U31" s="16"/>
      <c r="V31" s="16"/>
      <c r="W31" s="16"/>
      <c r="X31" s="16"/>
      <c r="Y31" s="16"/>
    </row>
    <row r="32" spans="1:25" ht="15.75" customHeight="1" x14ac:dyDescent="0.3">
      <c r="A32" s="57">
        <v>3</v>
      </c>
      <c r="B32" s="18" t="s">
        <v>45</v>
      </c>
      <c r="C32" s="23">
        <v>8</v>
      </c>
      <c r="D32" s="20">
        <v>30</v>
      </c>
      <c r="E32" s="20">
        <v>40</v>
      </c>
      <c r="F32" s="21">
        <v>40</v>
      </c>
      <c r="G32" s="21">
        <v>50</v>
      </c>
      <c r="H32" s="20">
        <v>20</v>
      </c>
      <c r="I32" s="20">
        <v>30</v>
      </c>
      <c r="J32" s="22">
        <f t="shared" ref="J32:J36" si="68">(C32*F32)/100</f>
        <v>3.2</v>
      </c>
      <c r="K32" s="22">
        <f t="shared" ref="K32:K36" si="69">C32*G32/100</f>
        <v>4</v>
      </c>
      <c r="L32" s="23">
        <f t="shared" ref="L32:L36" si="70">C32*25</f>
        <v>200</v>
      </c>
      <c r="M32" s="24">
        <f t="shared" ref="M32:M36" si="71">C32*25*D32/100</f>
        <v>60</v>
      </c>
      <c r="N32" s="24">
        <f t="shared" ref="N32:N36" si="72">C32*25*E32/100</f>
        <v>80</v>
      </c>
      <c r="O32" s="24">
        <f t="shared" ref="O32:O36" si="73">C32*25*F32/100</f>
        <v>80</v>
      </c>
      <c r="P32" s="24">
        <f t="shared" ref="P32:P36" si="74">C32*25*G32/100</f>
        <v>100</v>
      </c>
      <c r="Q32" s="24">
        <f t="shared" ref="Q32:Q36" si="75">C32*25*H32/100</f>
        <v>40</v>
      </c>
      <c r="R32" s="24">
        <f t="shared" ref="R32:R36" si="76">C32*25*I32/100</f>
        <v>60</v>
      </c>
      <c r="S32" s="24">
        <f t="shared" ref="S32:T32" si="77">M32+O32</f>
        <v>140</v>
      </c>
      <c r="T32" s="58">
        <f t="shared" si="77"/>
        <v>180</v>
      </c>
      <c r="U32" s="16"/>
      <c r="V32" s="16"/>
      <c r="W32" s="16"/>
      <c r="X32" s="16"/>
      <c r="Y32" s="16"/>
    </row>
    <row r="33" spans="1:25" ht="15.75" customHeight="1" x14ac:dyDescent="0.3">
      <c r="A33" s="57">
        <v>3</v>
      </c>
      <c r="B33" s="18" t="s">
        <v>46</v>
      </c>
      <c r="C33" s="23">
        <v>8</v>
      </c>
      <c r="D33" s="20">
        <v>40</v>
      </c>
      <c r="E33" s="20">
        <v>50</v>
      </c>
      <c r="F33" s="21">
        <v>30</v>
      </c>
      <c r="G33" s="21">
        <v>40</v>
      </c>
      <c r="H33" s="20">
        <v>10</v>
      </c>
      <c r="I33" s="20">
        <v>30</v>
      </c>
      <c r="J33" s="22">
        <f t="shared" si="68"/>
        <v>2.4</v>
      </c>
      <c r="K33" s="22">
        <f t="shared" si="69"/>
        <v>3.2</v>
      </c>
      <c r="L33" s="23">
        <f t="shared" si="70"/>
        <v>200</v>
      </c>
      <c r="M33" s="24">
        <f t="shared" si="71"/>
        <v>80</v>
      </c>
      <c r="N33" s="24">
        <f t="shared" si="72"/>
        <v>100</v>
      </c>
      <c r="O33" s="24">
        <f t="shared" si="73"/>
        <v>60</v>
      </c>
      <c r="P33" s="24">
        <f t="shared" si="74"/>
        <v>80</v>
      </c>
      <c r="Q33" s="24">
        <f t="shared" si="75"/>
        <v>20</v>
      </c>
      <c r="R33" s="24">
        <f t="shared" si="76"/>
        <v>60</v>
      </c>
      <c r="S33" s="24">
        <f t="shared" ref="S33:T33" si="78">M33+O33</f>
        <v>140</v>
      </c>
      <c r="T33" s="58">
        <f t="shared" si="78"/>
        <v>180</v>
      </c>
      <c r="U33" s="16"/>
      <c r="V33" s="16"/>
      <c r="W33" s="16"/>
      <c r="X33" s="16"/>
      <c r="Y33" s="16"/>
    </row>
    <row r="34" spans="1:25" ht="15.75" customHeight="1" x14ac:dyDescent="0.3">
      <c r="A34" s="57">
        <v>3</v>
      </c>
      <c r="B34" s="50" t="s">
        <v>47</v>
      </c>
      <c r="C34" s="23">
        <v>8</v>
      </c>
      <c r="D34" s="20">
        <v>40</v>
      </c>
      <c r="E34" s="20">
        <v>50</v>
      </c>
      <c r="F34" s="21">
        <v>30</v>
      </c>
      <c r="G34" s="21">
        <v>40</v>
      </c>
      <c r="H34" s="20">
        <v>20</v>
      </c>
      <c r="I34" s="20">
        <v>30</v>
      </c>
      <c r="J34" s="22">
        <f t="shared" si="68"/>
        <v>2.4</v>
      </c>
      <c r="K34" s="22">
        <f t="shared" si="69"/>
        <v>3.2</v>
      </c>
      <c r="L34" s="23">
        <f t="shared" si="70"/>
        <v>200</v>
      </c>
      <c r="M34" s="24">
        <f t="shared" si="71"/>
        <v>80</v>
      </c>
      <c r="N34" s="24">
        <f t="shared" si="72"/>
        <v>100</v>
      </c>
      <c r="O34" s="24">
        <f t="shared" si="73"/>
        <v>60</v>
      </c>
      <c r="P34" s="24">
        <f t="shared" si="74"/>
        <v>80</v>
      </c>
      <c r="Q34" s="24">
        <f t="shared" si="75"/>
        <v>40</v>
      </c>
      <c r="R34" s="24">
        <f t="shared" si="76"/>
        <v>60</v>
      </c>
      <c r="S34" s="24">
        <f t="shared" ref="S34:T34" si="79">M34+O34</f>
        <v>140</v>
      </c>
      <c r="T34" s="58">
        <f t="shared" si="79"/>
        <v>180</v>
      </c>
      <c r="U34" s="16"/>
      <c r="V34" s="16"/>
      <c r="W34" s="16"/>
      <c r="X34" s="16"/>
      <c r="Y34" s="16"/>
    </row>
    <row r="35" spans="1:25" ht="15.75" customHeight="1" x14ac:dyDescent="0.3">
      <c r="A35" s="57">
        <v>3</v>
      </c>
      <c r="B35" s="18" t="s">
        <v>48</v>
      </c>
      <c r="C35" s="23">
        <v>8</v>
      </c>
      <c r="D35" s="20">
        <v>30</v>
      </c>
      <c r="E35" s="20">
        <v>40</v>
      </c>
      <c r="F35" s="21">
        <v>40</v>
      </c>
      <c r="G35" s="21">
        <v>50</v>
      </c>
      <c r="H35" s="20">
        <v>10</v>
      </c>
      <c r="I35" s="20">
        <v>30</v>
      </c>
      <c r="J35" s="22">
        <f t="shared" si="68"/>
        <v>3.2</v>
      </c>
      <c r="K35" s="22">
        <f t="shared" si="69"/>
        <v>4</v>
      </c>
      <c r="L35" s="23">
        <f t="shared" si="70"/>
        <v>200</v>
      </c>
      <c r="M35" s="24">
        <f t="shared" si="71"/>
        <v>60</v>
      </c>
      <c r="N35" s="24">
        <f t="shared" si="72"/>
        <v>80</v>
      </c>
      <c r="O35" s="24">
        <f t="shared" si="73"/>
        <v>80</v>
      </c>
      <c r="P35" s="24">
        <f t="shared" si="74"/>
        <v>100</v>
      </c>
      <c r="Q35" s="24">
        <f t="shared" si="75"/>
        <v>20</v>
      </c>
      <c r="R35" s="24">
        <f t="shared" si="76"/>
        <v>60</v>
      </c>
      <c r="S35" s="24">
        <f t="shared" ref="S35:T35" si="80">M35+O35</f>
        <v>140</v>
      </c>
      <c r="T35" s="58">
        <f t="shared" si="80"/>
        <v>180</v>
      </c>
      <c r="U35" s="16"/>
      <c r="V35" s="16"/>
      <c r="W35" s="16"/>
      <c r="X35" s="16"/>
      <c r="Y35" s="16"/>
    </row>
    <row r="36" spans="1:25" ht="15.75" customHeight="1" x14ac:dyDescent="0.3">
      <c r="A36" s="57">
        <v>3</v>
      </c>
      <c r="B36" s="18" t="s">
        <v>49</v>
      </c>
      <c r="C36" s="23">
        <v>8</v>
      </c>
      <c r="D36" s="20">
        <v>40</v>
      </c>
      <c r="E36" s="20">
        <v>50</v>
      </c>
      <c r="F36" s="21">
        <v>30</v>
      </c>
      <c r="G36" s="21">
        <v>40</v>
      </c>
      <c r="H36" s="20">
        <v>10</v>
      </c>
      <c r="I36" s="20">
        <v>30</v>
      </c>
      <c r="J36" s="22">
        <f t="shared" si="68"/>
        <v>2.4</v>
      </c>
      <c r="K36" s="22">
        <f t="shared" si="69"/>
        <v>3.2</v>
      </c>
      <c r="L36" s="23">
        <f t="shared" si="70"/>
        <v>200</v>
      </c>
      <c r="M36" s="24">
        <f t="shared" si="71"/>
        <v>80</v>
      </c>
      <c r="N36" s="24">
        <f t="shared" si="72"/>
        <v>100</v>
      </c>
      <c r="O36" s="24">
        <f t="shared" si="73"/>
        <v>60</v>
      </c>
      <c r="P36" s="24">
        <f t="shared" si="74"/>
        <v>80</v>
      </c>
      <c r="Q36" s="24">
        <f t="shared" si="75"/>
        <v>20</v>
      </c>
      <c r="R36" s="24">
        <f t="shared" si="76"/>
        <v>60</v>
      </c>
      <c r="S36" s="24">
        <f t="shared" ref="S36:T36" si="81">M36+O36</f>
        <v>140</v>
      </c>
      <c r="T36" s="58">
        <f t="shared" si="81"/>
        <v>180</v>
      </c>
      <c r="U36" s="16"/>
      <c r="V36" s="16"/>
      <c r="W36" s="16"/>
      <c r="X36" s="16"/>
      <c r="Y36" s="16"/>
    </row>
    <row r="37" spans="1:25" ht="15.75" customHeight="1" x14ac:dyDescent="0.3">
      <c r="A37" s="57"/>
      <c r="B37" s="59" t="s">
        <v>50</v>
      </c>
      <c r="C37" s="23"/>
      <c r="D37" s="60"/>
      <c r="E37" s="60"/>
      <c r="F37" s="60"/>
      <c r="G37" s="60"/>
      <c r="H37" s="60"/>
      <c r="I37" s="60"/>
      <c r="J37" s="61"/>
      <c r="K37" s="61"/>
      <c r="L37" s="62"/>
      <c r="M37" s="61"/>
      <c r="N37" s="61"/>
      <c r="O37" s="61"/>
      <c r="P37" s="61"/>
      <c r="Q37" s="61"/>
      <c r="R37" s="61"/>
      <c r="S37" s="61"/>
      <c r="T37" s="63"/>
      <c r="U37" s="16"/>
      <c r="V37" s="16"/>
      <c r="W37" s="16"/>
      <c r="X37" s="16"/>
      <c r="Y37" s="16"/>
    </row>
    <row r="38" spans="1:25" ht="15.75" customHeight="1" x14ac:dyDescent="0.3">
      <c r="A38" s="57">
        <v>4</v>
      </c>
      <c r="B38" s="18" t="s">
        <v>51</v>
      </c>
      <c r="C38" s="23">
        <v>8</v>
      </c>
      <c r="D38" s="20">
        <v>50</v>
      </c>
      <c r="E38" s="20">
        <v>60</v>
      </c>
      <c r="F38" s="21">
        <v>20</v>
      </c>
      <c r="G38" s="21">
        <v>30</v>
      </c>
      <c r="H38" s="20">
        <v>20</v>
      </c>
      <c r="I38" s="20">
        <v>30</v>
      </c>
      <c r="J38" s="22">
        <f t="shared" ref="J38:J42" si="82">(C38*F38)/100</f>
        <v>1.6</v>
      </c>
      <c r="K38" s="22">
        <f t="shared" ref="K38:K42" si="83">C38*G38/100</f>
        <v>2.4</v>
      </c>
      <c r="L38" s="23">
        <f t="shared" ref="L38:L42" si="84">C38*25</f>
        <v>200</v>
      </c>
      <c r="M38" s="24">
        <f t="shared" ref="M38:M42" si="85">C38*25*D38/100</f>
        <v>100</v>
      </c>
      <c r="N38" s="24">
        <f t="shared" ref="N38:N42" si="86">C38*25*E38/100</f>
        <v>120</v>
      </c>
      <c r="O38" s="24">
        <f t="shared" ref="O38:O42" si="87">C38*25*F38/100</f>
        <v>40</v>
      </c>
      <c r="P38" s="24">
        <f t="shared" ref="P38:P42" si="88">C38*25*G38/100</f>
        <v>60</v>
      </c>
      <c r="Q38" s="24">
        <f t="shared" ref="Q38:Q42" si="89">C38*25*H38/100</f>
        <v>40</v>
      </c>
      <c r="R38" s="24">
        <f t="shared" ref="R38:R42" si="90">C38*25*I38/100</f>
        <v>60</v>
      </c>
      <c r="S38" s="24">
        <f t="shared" ref="S38:T38" si="91">M38+O38</f>
        <v>140</v>
      </c>
      <c r="T38" s="58">
        <f t="shared" si="91"/>
        <v>180</v>
      </c>
      <c r="U38" s="16"/>
      <c r="V38" s="16"/>
      <c r="W38" s="16"/>
      <c r="X38" s="16"/>
      <c r="Y38" s="16"/>
    </row>
    <row r="39" spans="1:25" ht="15.75" customHeight="1" x14ac:dyDescent="0.3">
      <c r="A39" s="57">
        <v>4</v>
      </c>
      <c r="B39" s="18" t="s">
        <v>52</v>
      </c>
      <c r="C39" s="23">
        <v>8</v>
      </c>
      <c r="D39" s="20">
        <v>40</v>
      </c>
      <c r="E39" s="20">
        <v>50</v>
      </c>
      <c r="F39" s="21">
        <v>30</v>
      </c>
      <c r="G39" s="21">
        <v>40</v>
      </c>
      <c r="H39" s="20">
        <v>20</v>
      </c>
      <c r="I39" s="20">
        <v>30</v>
      </c>
      <c r="J39" s="22">
        <f t="shared" si="82"/>
        <v>2.4</v>
      </c>
      <c r="K39" s="22">
        <f t="shared" si="83"/>
        <v>3.2</v>
      </c>
      <c r="L39" s="23">
        <f t="shared" si="84"/>
        <v>200</v>
      </c>
      <c r="M39" s="24">
        <f t="shared" si="85"/>
        <v>80</v>
      </c>
      <c r="N39" s="24">
        <f t="shared" si="86"/>
        <v>100</v>
      </c>
      <c r="O39" s="24">
        <f t="shared" si="87"/>
        <v>60</v>
      </c>
      <c r="P39" s="24">
        <f t="shared" si="88"/>
        <v>80</v>
      </c>
      <c r="Q39" s="24">
        <f t="shared" si="89"/>
        <v>40</v>
      </c>
      <c r="R39" s="24">
        <f t="shared" si="90"/>
        <v>60</v>
      </c>
      <c r="S39" s="24">
        <f t="shared" ref="S39:T39" si="92">M39+O39</f>
        <v>140</v>
      </c>
      <c r="T39" s="58">
        <f t="shared" si="92"/>
        <v>180</v>
      </c>
      <c r="U39" s="16"/>
      <c r="V39" s="16"/>
      <c r="W39" s="16"/>
      <c r="X39" s="16"/>
      <c r="Y39" s="16"/>
    </row>
    <row r="40" spans="1:25" ht="15.75" customHeight="1" x14ac:dyDescent="0.3">
      <c r="A40" s="57">
        <v>4</v>
      </c>
      <c r="B40" s="18" t="s">
        <v>53</v>
      </c>
      <c r="C40" s="23">
        <v>8</v>
      </c>
      <c r="D40" s="20">
        <v>40</v>
      </c>
      <c r="E40" s="20">
        <v>50</v>
      </c>
      <c r="F40" s="21">
        <v>30</v>
      </c>
      <c r="G40" s="21">
        <v>40</v>
      </c>
      <c r="H40" s="20">
        <v>10</v>
      </c>
      <c r="I40" s="20">
        <v>30</v>
      </c>
      <c r="J40" s="22">
        <f t="shared" si="82"/>
        <v>2.4</v>
      </c>
      <c r="K40" s="22">
        <f t="shared" si="83"/>
        <v>3.2</v>
      </c>
      <c r="L40" s="23">
        <f t="shared" si="84"/>
        <v>200</v>
      </c>
      <c r="M40" s="24">
        <f t="shared" si="85"/>
        <v>80</v>
      </c>
      <c r="N40" s="24">
        <f t="shared" si="86"/>
        <v>100</v>
      </c>
      <c r="O40" s="24">
        <f t="shared" si="87"/>
        <v>60</v>
      </c>
      <c r="P40" s="24">
        <f t="shared" si="88"/>
        <v>80</v>
      </c>
      <c r="Q40" s="24">
        <f t="shared" si="89"/>
        <v>20</v>
      </c>
      <c r="R40" s="24">
        <f t="shared" si="90"/>
        <v>60</v>
      </c>
      <c r="S40" s="24">
        <f t="shared" ref="S40:T40" si="93">M40+O40</f>
        <v>140</v>
      </c>
      <c r="T40" s="58">
        <f t="shared" si="93"/>
        <v>180</v>
      </c>
      <c r="U40" s="16"/>
      <c r="V40" s="16"/>
      <c r="W40" s="16"/>
      <c r="X40" s="16"/>
      <c r="Y40" s="16"/>
    </row>
    <row r="41" spans="1:25" ht="15.75" customHeight="1" x14ac:dyDescent="0.3">
      <c r="A41" s="57">
        <v>4</v>
      </c>
      <c r="B41" s="18" t="s">
        <v>54</v>
      </c>
      <c r="C41" s="23">
        <v>8</v>
      </c>
      <c r="D41" s="20">
        <v>40</v>
      </c>
      <c r="E41" s="20">
        <v>50</v>
      </c>
      <c r="F41" s="21">
        <v>30</v>
      </c>
      <c r="G41" s="21">
        <v>40</v>
      </c>
      <c r="H41" s="20">
        <v>10</v>
      </c>
      <c r="I41" s="20">
        <v>30</v>
      </c>
      <c r="J41" s="22">
        <f t="shared" si="82"/>
        <v>2.4</v>
      </c>
      <c r="K41" s="22">
        <f t="shared" si="83"/>
        <v>3.2</v>
      </c>
      <c r="L41" s="23">
        <f t="shared" si="84"/>
        <v>200</v>
      </c>
      <c r="M41" s="24">
        <f t="shared" si="85"/>
        <v>80</v>
      </c>
      <c r="N41" s="24">
        <f t="shared" si="86"/>
        <v>100</v>
      </c>
      <c r="O41" s="24">
        <f t="shared" si="87"/>
        <v>60</v>
      </c>
      <c r="P41" s="24">
        <f t="shared" si="88"/>
        <v>80</v>
      </c>
      <c r="Q41" s="24">
        <f t="shared" si="89"/>
        <v>20</v>
      </c>
      <c r="R41" s="24">
        <f t="shared" si="90"/>
        <v>60</v>
      </c>
      <c r="S41" s="24">
        <f t="shared" ref="S41:T41" si="94">M41+O41</f>
        <v>140</v>
      </c>
      <c r="T41" s="58">
        <f t="shared" si="94"/>
        <v>180</v>
      </c>
      <c r="U41" s="16"/>
      <c r="V41" s="16"/>
      <c r="W41" s="16"/>
      <c r="X41" s="16"/>
      <c r="Y41" s="16"/>
    </row>
    <row r="42" spans="1:25" ht="15.75" customHeight="1" x14ac:dyDescent="0.3">
      <c r="A42" s="57">
        <v>4</v>
      </c>
      <c r="B42" s="18" t="s">
        <v>55</v>
      </c>
      <c r="C42" s="23">
        <v>8</v>
      </c>
      <c r="D42" s="20">
        <v>40</v>
      </c>
      <c r="E42" s="27">
        <v>60</v>
      </c>
      <c r="F42" s="64">
        <v>20</v>
      </c>
      <c r="G42" s="64">
        <v>30</v>
      </c>
      <c r="H42" s="20">
        <v>20</v>
      </c>
      <c r="I42" s="20">
        <v>30</v>
      </c>
      <c r="J42" s="22">
        <f t="shared" si="82"/>
        <v>1.6</v>
      </c>
      <c r="K42" s="22">
        <f t="shared" si="83"/>
        <v>2.4</v>
      </c>
      <c r="L42" s="23">
        <f t="shared" si="84"/>
        <v>200</v>
      </c>
      <c r="M42" s="24">
        <f t="shared" si="85"/>
        <v>80</v>
      </c>
      <c r="N42" s="24">
        <f t="shared" si="86"/>
        <v>120</v>
      </c>
      <c r="O42" s="24">
        <f t="shared" si="87"/>
        <v>40</v>
      </c>
      <c r="P42" s="24">
        <f t="shared" si="88"/>
        <v>60</v>
      </c>
      <c r="Q42" s="24">
        <f t="shared" si="89"/>
        <v>40</v>
      </c>
      <c r="R42" s="24">
        <f t="shared" si="90"/>
        <v>60</v>
      </c>
      <c r="S42" s="24">
        <f t="shared" ref="S42:T42" si="95">M42+O42</f>
        <v>120</v>
      </c>
      <c r="T42" s="58">
        <f t="shared" si="95"/>
        <v>180</v>
      </c>
      <c r="U42" s="16"/>
      <c r="V42" s="16"/>
      <c r="W42" s="16"/>
      <c r="X42" s="16"/>
      <c r="Y42" s="16"/>
    </row>
    <row r="43" spans="1:25" ht="15.75" customHeight="1" x14ac:dyDescent="0.3">
      <c r="A43" s="65" t="s">
        <v>56</v>
      </c>
      <c r="B43" s="66"/>
      <c r="C43" s="67">
        <v>16</v>
      </c>
      <c r="D43" s="68"/>
      <c r="E43" s="68"/>
      <c r="F43" s="69"/>
      <c r="G43" s="69"/>
      <c r="H43" s="68"/>
      <c r="I43" s="68"/>
      <c r="J43" s="70"/>
      <c r="K43" s="70"/>
      <c r="L43" s="71"/>
      <c r="M43" s="71"/>
      <c r="N43" s="71"/>
      <c r="O43" s="71"/>
      <c r="P43" s="71"/>
      <c r="Q43" s="71"/>
      <c r="R43" s="71"/>
      <c r="S43" s="71"/>
      <c r="T43" s="72"/>
      <c r="U43" s="16"/>
      <c r="V43" s="16"/>
      <c r="W43" s="16"/>
      <c r="X43" s="16"/>
      <c r="Y43" s="16"/>
    </row>
    <row r="44" spans="1:25" ht="15.75" customHeight="1" x14ac:dyDescent="0.3">
      <c r="A44" s="114" t="s">
        <v>57</v>
      </c>
      <c r="B44" s="73" t="s">
        <v>58</v>
      </c>
      <c r="C44" s="74">
        <f>C9+C17+C24+C30</f>
        <v>140</v>
      </c>
      <c r="D44" s="75"/>
      <c r="E44" s="75"/>
      <c r="F44" s="76"/>
      <c r="G44" s="76"/>
      <c r="H44" s="75"/>
      <c r="I44" s="75"/>
      <c r="J44" s="77"/>
      <c r="K44" s="77"/>
      <c r="L44" s="78"/>
      <c r="M44" s="78"/>
      <c r="N44" s="78"/>
      <c r="O44" s="78"/>
      <c r="P44" s="78"/>
      <c r="Q44" s="78"/>
      <c r="R44" s="78"/>
      <c r="S44" s="78"/>
      <c r="T44" s="79"/>
      <c r="U44" s="16"/>
      <c r="V44" s="16"/>
      <c r="W44" s="16"/>
      <c r="X44" s="16"/>
      <c r="Y44" s="16"/>
    </row>
    <row r="45" spans="1:25" ht="15.75" customHeight="1" x14ac:dyDescent="0.3">
      <c r="A45" s="115"/>
      <c r="B45" s="59" t="s">
        <v>59</v>
      </c>
      <c r="C45" s="80"/>
      <c r="D45" s="81"/>
      <c r="E45" s="81"/>
      <c r="F45" s="82"/>
      <c r="G45" s="82"/>
      <c r="H45" s="81"/>
      <c r="I45" s="81"/>
      <c r="J45" s="83">
        <f t="shared" ref="J45:K45" si="96">J9+J17+J24+J30</f>
        <v>40.5</v>
      </c>
      <c r="K45" s="83">
        <f t="shared" si="96"/>
        <v>54.3</v>
      </c>
      <c r="L45" s="84"/>
      <c r="M45" s="84"/>
      <c r="N45" s="84"/>
      <c r="O45" s="84"/>
      <c r="P45" s="84"/>
      <c r="Q45" s="84"/>
      <c r="R45" s="84"/>
      <c r="S45" s="84"/>
      <c r="T45" s="85"/>
      <c r="U45" s="16"/>
      <c r="V45" s="16"/>
      <c r="W45" s="16"/>
      <c r="X45" s="16"/>
      <c r="Y45" s="16"/>
    </row>
    <row r="46" spans="1:25" ht="15.75" customHeight="1" x14ac:dyDescent="0.3">
      <c r="A46" s="115"/>
      <c r="B46" s="59" t="s">
        <v>60</v>
      </c>
      <c r="C46" s="80">
        <v>103</v>
      </c>
      <c r="D46" s="81"/>
      <c r="E46" s="81"/>
      <c r="F46" s="82"/>
      <c r="G46" s="82"/>
      <c r="H46" s="81"/>
      <c r="I46" s="81"/>
      <c r="J46" s="83"/>
      <c r="K46" s="83"/>
      <c r="L46" s="84"/>
      <c r="M46" s="84"/>
      <c r="N46" s="84"/>
      <c r="O46" s="84"/>
      <c r="P46" s="84"/>
      <c r="Q46" s="84"/>
      <c r="R46" s="84"/>
      <c r="S46" s="84"/>
      <c r="T46" s="85"/>
      <c r="U46" s="16"/>
      <c r="V46" s="16"/>
      <c r="W46" s="16"/>
      <c r="X46" s="16"/>
      <c r="Y46" s="16"/>
    </row>
    <row r="47" spans="1:25" ht="15.75" customHeight="1" x14ac:dyDescent="0.3">
      <c r="A47" s="116"/>
      <c r="B47" s="86" t="s">
        <v>57</v>
      </c>
      <c r="C47" s="87">
        <f>SUM(C44:C46)</f>
        <v>243</v>
      </c>
      <c r="D47" s="88"/>
      <c r="E47" s="88"/>
      <c r="F47" s="89"/>
      <c r="G47" s="89"/>
      <c r="H47" s="88"/>
      <c r="I47" s="88"/>
      <c r="J47" s="90"/>
      <c r="K47" s="90"/>
      <c r="L47" s="91"/>
      <c r="M47" s="91"/>
      <c r="N47" s="91"/>
      <c r="O47" s="91"/>
      <c r="P47" s="91"/>
      <c r="Q47" s="91"/>
      <c r="R47" s="91"/>
      <c r="S47" s="91"/>
      <c r="T47" s="92"/>
      <c r="U47" s="16"/>
      <c r="V47" s="16"/>
      <c r="W47" s="16"/>
      <c r="X47" s="16"/>
      <c r="Y47" s="16"/>
    </row>
    <row r="48" spans="1:2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Q1:R1"/>
    <mergeCell ref="A44:A47"/>
    <mergeCell ref="D1:E1"/>
    <mergeCell ref="F1:G1"/>
    <mergeCell ref="H1:I1"/>
    <mergeCell ref="M1:N1"/>
    <mergeCell ref="O1:P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1000"/>
  <sheetViews>
    <sheetView tabSelected="1" workbookViewId="0"/>
  </sheetViews>
  <sheetFormatPr defaultColWidth="14.44140625" defaultRowHeight="15" customHeight="1" x14ac:dyDescent="0.3"/>
  <cols>
    <col min="1" max="1" width="8.6640625" customWidth="1"/>
    <col min="2" max="2" width="18" customWidth="1"/>
    <col min="3" max="26" width="8.6640625" customWidth="1"/>
  </cols>
  <sheetData>
    <row r="3" spans="2:15" ht="14.4" x14ac:dyDescent="0.3">
      <c r="B3" s="121" t="s">
        <v>61</v>
      </c>
      <c r="C3" s="123" t="s">
        <v>62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</row>
    <row r="4" spans="2:15" ht="14.4" x14ac:dyDescent="0.3">
      <c r="B4" s="122"/>
      <c r="C4" s="126" t="s">
        <v>63</v>
      </c>
      <c r="D4" s="127"/>
      <c r="E4" s="128"/>
      <c r="F4" s="126" t="s">
        <v>64</v>
      </c>
      <c r="G4" s="127"/>
      <c r="H4" s="128"/>
      <c r="I4" s="126" t="s">
        <v>65</v>
      </c>
      <c r="J4" s="127"/>
      <c r="K4" s="128"/>
      <c r="L4" s="126" t="s">
        <v>66</v>
      </c>
      <c r="M4" s="127"/>
      <c r="N4" s="128"/>
      <c r="O4" s="93" t="s">
        <v>57</v>
      </c>
    </row>
    <row r="5" spans="2:15" ht="14.4" x14ac:dyDescent="0.3">
      <c r="B5" s="122"/>
      <c r="C5" s="129"/>
      <c r="D5" s="130"/>
      <c r="E5" s="131"/>
      <c r="F5" s="129"/>
      <c r="G5" s="130"/>
      <c r="H5" s="131"/>
      <c r="I5" s="129"/>
      <c r="J5" s="130"/>
      <c r="K5" s="131"/>
      <c r="L5" s="129"/>
      <c r="M5" s="130"/>
      <c r="N5" s="131"/>
      <c r="O5" s="94" t="s">
        <v>2</v>
      </c>
    </row>
    <row r="6" spans="2:15" ht="28.8" x14ac:dyDescent="0.3">
      <c r="B6" s="118"/>
      <c r="C6" s="95" t="s">
        <v>67</v>
      </c>
      <c r="D6" s="95" t="s">
        <v>68</v>
      </c>
      <c r="E6" s="95" t="s">
        <v>2</v>
      </c>
      <c r="F6" s="95" t="s">
        <v>67</v>
      </c>
      <c r="G6" s="95" t="s">
        <v>68</v>
      </c>
      <c r="H6" s="95" t="s">
        <v>2</v>
      </c>
      <c r="I6" s="95" t="s">
        <v>67</v>
      </c>
      <c r="J6" s="95" t="s">
        <v>68</v>
      </c>
      <c r="K6" s="95" t="s">
        <v>2</v>
      </c>
      <c r="L6" s="95" t="s">
        <v>67</v>
      </c>
      <c r="M6" s="95" t="s">
        <v>68</v>
      </c>
      <c r="N6" s="95" t="s">
        <v>2</v>
      </c>
      <c r="O6" s="96" t="s">
        <v>69</v>
      </c>
    </row>
    <row r="7" spans="2:15" ht="14.4" x14ac:dyDescent="0.3">
      <c r="B7" s="97" t="s">
        <v>70</v>
      </c>
      <c r="C7" s="98">
        <v>4</v>
      </c>
      <c r="D7" s="98">
        <v>140</v>
      </c>
      <c r="E7" s="98">
        <v>8</v>
      </c>
      <c r="F7" s="98">
        <v>4</v>
      </c>
      <c r="G7" s="98">
        <v>140</v>
      </c>
      <c r="H7" s="98">
        <v>8</v>
      </c>
      <c r="I7" s="98">
        <v>4</v>
      </c>
      <c r="J7" s="98">
        <v>140</v>
      </c>
      <c r="K7" s="98">
        <v>8</v>
      </c>
      <c r="L7" s="98">
        <v>4</v>
      </c>
      <c r="M7" s="98">
        <v>128</v>
      </c>
      <c r="N7" s="98">
        <v>8</v>
      </c>
      <c r="O7" s="99">
        <v>32</v>
      </c>
    </row>
    <row r="8" spans="2:15" ht="14.4" x14ac:dyDescent="0.3">
      <c r="B8" s="97" t="s">
        <v>71</v>
      </c>
      <c r="C8" s="98">
        <v>2</v>
      </c>
      <c r="D8" s="98">
        <v>70</v>
      </c>
      <c r="E8" s="98">
        <v>4</v>
      </c>
      <c r="F8" s="98">
        <v>2</v>
      </c>
      <c r="G8" s="98">
        <v>70</v>
      </c>
      <c r="H8" s="98">
        <v>4</v>
      </c>
      <c r="I8" s="98">
        <v>2</v>
      </c>
      <c r="J8" s="98">
        <v>70</v>
      </c>
      <c r="K8" s="98">
        <v>4</v>
      </c>
      <c r="L8" s="98">
        <v>2</v>
      </c>
      <c r="M8" s="98">
        <v>64</v>
      </c>
      <c r="N8" s="98">
        <v>4</v>
      </c>
      <c r="O8" s="99">
        <v>16</v>
      </c>
    </row>
    <row r="9" spans="2:15" ht="14.4" x14ac:dyDescent="0.3">
      <c r="B9" s="97" t="s">
        <v>72</v>
      </c>
      <c r="C9" s="98">
        <v>4</v>
      </c>
      <c r="D9" s="98">
        <v>140</v>
      </c>
      <c r="E9" s="98">
        <v>8</v>
      </c>
      <c r="F9" s="98">
        <v>4</v>
      </c>
      <c r="G9" s="98">
        <v>140</v>
      </c>
      <c r="H9" s="98">
        <v>8</v>
      </c>
      <c r="I9" s="98">
        <v>3</v>
      </c>
      <c r="J9" s="98">
        <v>105</v>
      </c>
      <c r="K9" s="98">
        <v>6</v>
      </c>
      <c r="L9" s="98">
        <v>3</v>
      </c>
      <c r="M9" s="98">
        <v>96</v>
      </c>
      <c r="N9" s="98">
        <v>6</v>
      </c>
      <c r="O9" s="99">
        <v>28</v>
      </c>
    </row>
    <row r="10" spans="2:15" ht="14.4" x14ac:dyDescent="0.3">
      <c r="B10" s="97" t="s">
        <v>73</v>
      </c>
      <c r="C10" s="98">
        <v>1</v>
      </c>
      <c r="D10" s="98">
        <v>35</v>
      </c>
      <c r="E10" s="98">
        <v>2</v>
      </c>
      <c r="F10" s="98">
        <v>1</v>
      </c>
      <c r="G10" s="98">
        <v>35</v>
      </c>
      <c r="H10" s="98">
        <v>2</v>
      </c>
      <c r="I10" s="98">
        <v>1</v>
      </c>
      <c r="J10" s="98">
        <v>35</v>
      </c>
      <c r="K10" s="98">
        <v>2</v>
      </c>
      <c r="L10" s="100"/>
      <c r="M10" s="98">
        <v>0</v>
      </c>
      <c r="N10" s="100"/>
      <c r="O10" s="99">
        <v>6</v>
      </c>
    </row>
    <row r="11" spans="2:15" ht="14.4" x14ac:dyDescent="0.3">
      <c r="B11" s="97" t="s">
        <v>74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98">
        <v>2</v>
      </c>
      <c r="M11" s="98">
        <v>64</v>
      </c>
      <c r="N11" s="98">
        <v>3</v>
      </c>
      <c r="O11" s="99">
        <v>3</v>
      </c>
    </row>
    <row r="12" spans="2:15" ht="14.4" x14ac:dyDescent="0.3">
      <c r="B12" s="101" t="s">
        <v>75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9">
        <v>1</v>
      </c>
      <c r="M12" s="119">
        <v>32</v>
      </c>
      <c r="N12" s="119">
        <v>2</v>
      </c>
      <c r="O12" s="120">
        <v>2</v>
      </c>
    </row>
    <row r="13" spans="2:15" ht="14.4" x14ac:dyDescent="0.3">
      <c r="B13" s="102" t="s">
        <v>76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2:15" ht="14.4" x14ac:dyDescent="0.3">
      <c r="B14" s="101" t="s">
        <v>77</v>
      </c>
      <c r="C14" s="119">
        <v>2</v>
      </c>
      <c r="D14" s="119">
        <v>70</v>
      </c>
      <c r="E14" s="119">
        <v>2</v>
      </c>
      <c r="F14" s="119">
        <v>2</v>
      </c>
      <c r="G14" s="119">
        <v>70</v>
      </c>
      <c r="H14" s="119">
        <v>2</v>
      </c>
      <c r="I14" s="119">
        <v>2</v>
      </c>
      <c r="J14" s="119">
        <v>70</v>
      </c>
      <c r="K14" s="119">
        <v>2</v>
      </c>
      <c r="L14" s="119">
        <v>2</v>
      </c>
      <c r="M14" s="119">
        <v>64</v>
      </c>
      <c r="N14" s="119">
        <v>2</v>
      </c>
      <c r="O14" s="120">
        <v>8</v>
      </c>
    </row>
    <row r="15" spans="2:15" ht="14.4" x14ac:dyDescent="0.3">
      <c r="B15" s="102" t="s">
        <v>78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2:15" ht="14.4" x14ac:dyDescent="0.3">
      <c r="B16" s="103" t="s">
        <v>79</v>
      </c>
      <c r="C16" s="104">
        <v>2</v>
      </c>
      <c r="D16" s="104">
        <v>70</v>
      </c>
      <c r="E16" s="104">
        <v>4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6"/>
    </row>
    <row r="17" spans="2:15" ht="14.4" x14ac:dyDescent="0.3">
      <c r="B17" s="97" t="s">
        <v>80</v>
      </c>
      <c r="C17" s="98">
        <v>1</v>
      </c>
      <c r="D17" s="98">
        <v>35</v>
      </c>
      <c r="E17" s="98">
        <v>1</v>
      </c>
      <c r="F17" s="98">
        <v>1</v>
      </c>
      <c r="G17" s="98">
        <v>35</v>
      </c>
      <c r="H17" s="98">
        <v>1</v>
      </c>
      <c r="I17" s="98">
        <v>1</v>
      </c>
      <c r="J17" s="98">
        <v>35</v>
      </c>
      <c r="K17" s="98">
        <v>1</v>
      </c>
      <c r="L17" s="98">
        <v>1</v>
      </c>
      <c r="M17" s="98">
        <v>32</v>
      </c>
      <c r="N17" s="98">
        <v>1</v>
      </c>
      <c r="O17" s="99">
        <v>4</v>
      </c>
    </row>
    <row r="18" spans="2:15" ht="14.4" x14ac:dyDescent="0.3">
      <c r="B18" s="97" t="s">
        <v>57</v>
      </c>
      <c r="C18" s="107">
        <f t="shared" ref="C18:E18" si="0">SUM(C7:C17)</f>
        <v>16</v>
      </c>
      <c r="D18" s="108">
        <f t="shared" si="0"/>
        <v>560</v>
      </c>
      <c r="E18" s="107">
        <f t="shared" si="0"/>
        <v>29</v>
      </c>
      <c r="F18" s="107">
        <v>14</v>
      </c>
      <c r="G18" s="108">
        <v>490</v>
      </c>
      <c r="H18" s="107">
        <v>25</v>
      </c>
      <c r="I18" s="107">
        <v>13</v>
      </c>
      <c r="J18" s="108">
        <v>455</v>
      </c>
      <c r="K18" s="107">
        <v>23</v>
      </c>
      <c r="L18" s="107">
        <v>15</v>
      </c>
      <c r="M18" s="108">
        <v>480</v>
      </c>
      <c r="N18" s="107">
        <v>26</v>
      </c>
      <c r="O18" s="109">
        <f>E18+H18+K18+N18</f>
        <v>103</v>
      </c>
    </row>
    <row r="21" spans="2:15" ht="15.75" customHeight="1" x14ac:dyDescent="0.3"/>
    <row r="22" spans="2:15" ht="15.75" customHeight="1" x14ac:dyDescent="0.3"/>
    <row r="23" spans="2:15" ht="15.75" customHeight="1" x14ac:dyDescent="0.3"/>
    <row r="24" spans="2:15" ht="15.75" customHeight="1" x14ac:dyDescent="0.3"/>
    <row r="25" spans="2:15" ht="15.75" customHeight="1" x14ac:dyDescent="0.3"/>
    <row r="26" spans="2:15" ht="15.75" customHeight="1" x14ac:dyDescent="0.3"/>
    <row r="27" spans="2:15" ht="15.75" customHeight="1" x14ac:dyDescent="0.3"/>
    <row r="28" spans="2:15" ht="15.75" customHeight="1" x14ac:dyDescent="0.3"/>
    <row r="29" spans="2:15" ht="15.75" customHeight="1" x14ac:dyDescent="0.3"/>
    <row r="30" spans="2:15" ht="15.75" customHeight="1" x14ac:dyDescent="0.3"/>
    <row r="31" spans="2:15" ht="15.75" customHeight="1" x14ac:dyDescent="0.3"/>
    <row r="32" spans="2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2">
    <mergeCell ref="O12:O13"/>
    <mergeCell ref="N14:N15"/>
    <mergeCell ref="O14:O15"/>
    <mergeCell ref="B3:B6"/>
    <mergeCell ref="C3:O3"/>
    <mergeCell ref="C4:E5"/>
    <mergeCell ref="F4:H5"/>
    <mergeCell ref="I4:K5"/>
    <mergeCell ref="L4:N5"/>
    <mergeCell ref="C12:C13"/>
    <mergeCell ref="L12:L13"/>
    <mergeCell ref="M12:M13"/>
    <mergeCell ref="L14:L15"/>
    <mergeCell ref="M14:M15"/>
    <mergeCell ref="N12:N13"/>
    <mergeCell ref="I12:I13"/>
    <mergeCell ref="H14:H15"/>
    <mergeCell ref="I14:I15"/>
    <mergeCell ref="J12:J13"/>
    <mergeCell ref="K12:K13"/>
    <mergeCell ref="J14:J15"/>
    <mergeCell ref="K14:K15"/>
    <mergeCell ref="F12:F13"/>
    <mergeCell ref="G12:G13"/>
    <mergeCell ref="F14:F15"/>
    <mergeCell ref="G14:G15"/>
    <mergeCell ref="H12:H13"/>
    <mergeCell ref="D12:D13"/>
    <mergeCell ref="E12:E13"/>
    <mergeCell ref="C14:C15"/>
    <mergeCell ref="D14:D15"/>
    <mergeCell ref="E14:E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Izračun_4.2_DGP</vt:lpstr>
      <vt:lpstr>OOP 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Marija</cp:lastModifiedBy>
  <dcterms:created xsi:type="dcterms:W3CDTF">2023-10-16T10:32:43Z</dcterms:created>
  <dcterms:modified xsi:type="dcterms:W3CDTF">2025-06-13T18:12:59Z</dcterms:modified>
</cp:coreProperties>
</file>