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Korisnik\Desktop\05_GTiAVT_IZRACUN SATI\4.2\GRAFIČKI TEHNIČAR DORADE, 4.2\"/>
    </mc:Choice>
  </mc:AlternateContent>
  <xr:revisionPtr revIDLastSave="0" documentId="13_ncr:1_{98A136E4-6622-44B1-86A6-3570F9EE55A4}" xr6:coauthVersionLast="47" xr6:coauthVersionMax="47" xr10:uidLastSave="{00000000-0000-0000-0000-000000000000}"/>
  <bookViews>
    <workbookView xWindow="168" yWindow="0" windowWidth="22728" windowHeight="12000" activeTab="1" xr2:uid="{00000000-000D-0000-FFFF-FFFF00000000}"/>
  </bookViews>
  <sheets>
    <sheet name="Izračun_4.2_GTD" sheetId="2" r:id="rId1"/>
    <sheet name="OOP 4.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2" l="1"/>
  <c r="K12" i="2"/>
  <c r="K13" i="2"/>
  <c r="K14" i="2"/>
  <c r="K15" i="2"/>
  <c r="K16" i="2"/>
  <c r="K19" i="2"/>
  <c r="K20" i="2"/>
  <c r="K21" i="2"/>
  <c r="K22" i="2"/>
  <c r="K23" i="2"/>
  <c r="K24" i="2"/>
  <c r="K27" i="2"/>
  <c r="K28" i="2"/>
  <c r="K29" i="2"/>
  <c r="K30" i="2"/>
  <c r="K31" i="2"/>
  <c r="K34" i="2"/>
  <c r="K35" i="2"/>
  <c r="K36" i="2"/>
  <c r="K37" i="2"/>
  <c r="K38" i="2"/>
  <c r="K39" i="2"/>
  <c r="K40" i="2"/>
  <c r="K41" i="2"/>
  <c r="J34" i="2"/>
  <c r="K26" i="2"/>
  <c r="E16" i="3"/>
  <c r="O16" i="3" s="1"/>
  <c r="D16" i="3"/>
  <c r="C16" i="3"/>
  <c r="K32" i="2" l="1"/>
  <c r="R41" i="2" l="1"/>
  <c r="Q41" i="2"/>
  <c r="P41" i="2"/>
  <c r="O41" i="2"/>
  <c r="N41" i="2"/>
  <c r="M41" i="2"/>
  <c r="L41" i="2"/>
  <c r="J41" i="2"/>
  <c r="R40" i="2"/>
  <c r="Q40" i="2"/>
  <c r="P40" i="2"/>
  <c r="O40" i="2"/>
  <c r="N40" i="2"/>
  <c r="M40" i="2"/>
  <c r="L40" i="2"/>
  <c r="J40" i="2"/>
  <c r="R39" i="2"/>
  <c r="Q39" i="2"/>
  <c r="P39" i="2"/>
  <c r="T39" i="2" s="1"/>
  <c r="O39" i="2"/>
  <c r="N39" i="2"/>
  <c r="M39" i="2"/>
  <c r="L39" i="2"/>
  <c r="J39" i="2"/>
  <c r="R38" i="2"/>
  <c r="Q38" i="2"/>
  <c r="P38" i="2"/>
  <c r="O38" i="2"/>
  <c r="N38" i="2"/>
  <c r="M38" i="2"/>
  <c r="L38" i="2"/>
  <c r="J38" i="2"/>
  <c r="R37" i="2"/>
  <c r="Q37" i="2"/>
  <c r="P37" i="2"/>
  <c r="O37" i="2"/>
  <c r="N37" i="2"/>
  <c r="M37" i="2"/>
  <c r="L37" i="2"/>
  <c r="J37" i="2"/>
  <c r="R36" i="2"/>
  <c r="Q36" i="2"/>
  <c r="P36" i="2"/>
  <c r="O36" i="2"/>
  <c r="N36" i="2"/>
  <c r="M36" i="2"/>
  <c r="L36" i="2"/>
  <c r="J36" i="2"/>
  <c r="R35" i="2"/>
  <c r="Q35" i="2"/>
  <c r="P35" i="2"/>
  <c r="O35" i="2"/>
  <c r="N35" i="2"/>
  <c r="M35" i="2"/>
  <c r="L35" i="2"/>
  <c r="J35" i="2"/>
  <c r="R34" i="2"/>
  <c r="Q34" i="2"/>
  <c r="P34" i="2"/>
  <c r="O34" i="2"/>
  <c r="N34" i="2"/>
  <c r="M34" i="2"/>
  <c r="L34" i="2"/>
  <c r="C32" i="2"/>
  <c r="R31" i="2"/>
  <c r="Q31" i="2"/>
  <c r="P31" i="2"/>
  <c r="O31" i="2"/>
  <c r="N31" i="2"/>
  <c r="M31" i="2"/>
  <c r="L31" i="2"/>
  <c r="J31" i="2"/>
  <c r="R30" i="2"/>
  <c r="Q30" i="2"/>
  <c r="P30" i="2"/>
  <c r="O30" i="2"/>
  <c r="N30" i="2"/>
  <c r="M30" i="2"/>
  <c r="L30" i="2"/>
  <c r="J30" i="2"/>
  <c r="R29" i="2"/>
  <c r="Q29" i="2"/>
  <c r="P29" i="2"/>
  <c r="O29" i="2"/>
  <c r="N29" i="2"/>
  <c r="M29" i="2"/>
  <c r="L29" i="2"/>
  <c r="J29" i="2"/>
  <c r="R28" i="2"/>
  <c r="Q28" i="2"/>
  <c r="P28" i="2"/>
  <c r="O28" i="2"/>
  <c r="N28" i="2"/>
  <c r="M28" i="2"/>
  <c r="L28" i="2"/>
  <c r="J28" i="2"/>
  <c r="R27" i="2"/>
  <c r="Q27" i="2"/>
  <c r="P27" i="2"/>
  <c r="O27" i="2"/>
  <c r="N27" i="2"/>
  <c r="M27" i="2"/>
  <c r="L27" i="2"/>
  <c r="J27" i="2"/>
  <c r="R26" i="2"/>
  <c r="R32" i="2" s="1"/>
  <c r="Q26" i="2"/>
  <c r="P26" i="2"/>
  <c r="O26" i="2"/>
  <c r="N26" i="2"/>
  <c r="N32" i="2" s="1"/>
  <c r="M26" i="2"/>
  <c r="L26" i="2"/>
  <c r="J26" i="2"/>
  <c r="C25" i="2"/>
  <c r="R24" i="2"/>
  <c r="Q24" i="2"/>
  <c r="P24" i="2"/>
  <c r="O24" i="2"/>
  <c r="N24" i="2"/>
  <c r="M24" i="2"/>
  <c r="L24" i="2"/>
  <c r="J24" i="2"/>
  <c r="R23" i="2"/>
  <c r="Q23" i="2"/>
  <c r="P23" i="2"/>
  <c r="O23" i="2"/>
  <c r="N23" i="2"/>
  <c r="M23" i="2"/>
  <c r="L23" i="2"/>
  <c r="J23" i="2"/>
  <c r="R22" i="2"/>
  <c r="Q22" i="2"/>
  <c r="P22" i="2"/>
  <c r="T22" i="2" s="1"/>
  <c r="O22" i="2"/>
  <c r="N22" i="2"/>
  <c r="M22" i="2"/>
  <c r="S22" i="2" s="1"/>
  <c r="L22" i="2"/>
  <c r="J22" i="2"/>
  <c r="R21" i="2"/>
  <c r="Q21" i="2"/>
  <c r="P21" i="2"/>
  <c r="O21" i="2"/>
  <c r="N21" i="2"/>
  <c r="M21" i="2"/>
  <c r="L21" i="2"/>
  <c r="J21" i="2"/>
  <c r="R20" i="2"/>
  <c r="Q20" i="2"/>
  <c r="P20" i="2"/>
  <c r="O20" i="2"/>
  <c r="N20" i="2"/>
  <c r="M20" i="2"/>
  <c r="L20" i="2"/>
  <c r="J20" i="2"/>
  <c r="R19" i="2"/>
  <c r="Q19" i="2"/>
  <c r="P19" i="2"/>
  <c r="O19" i="2"/>
  <c r="N19" i="2"/>
  <c r="M19" i="2"/>
  <c r="L19" i="2"/>
  <c r="J19" i="2"/>
  <c r="R18" i="2"/>
  <c r="Q18" i="2"/>
  <c r="P18" i="2"/>
  <c r="O18" i="2"/>
  <c r="N18" i="2"/>
  <c r="M18" i="2"/>
  <c r="S18" i="2" s="1"/>
  <c r="L18" i="2"/>
  <c r="K18" i="2"/>
  <c r="K25" i="2" s="1"/>
  <c r="J18" i="2"/>
  <c r="C17" i="2"/>
  <c r="R16" i="2"/>
  <c r="Q16" i="2"/>
  <c r="P16" i="2"/>
  <c r="O16" i="2"/>
  <c r="N16" i="2"/>
  <c r="M16" i="2"/>
  <c r="L16" i="2"/>
  <c r="J16" i="2"/>
  <c r="R15" i="2"/>
  <c r="Q15" i="2"/>
  <c r="P15" i="2"/>
  <c r="O15" i="2"/>
  <c r="N15" i="2"/>
  <c r="M15" i="2"/>
  <c r="L15" i="2"/>
  <c r="J15" i="2"/>
  <c r="R14" i="2"/>
  <c r="Q14" i="2"/>
  <c r="P14" i="2"/>
  <c r="O14" i="2"/>
  <c r="N14" i="2"/>
  <c r="T14" i="2" s="1"/>
  <c r="M14" i="2"/>
  <c r="L14" i="2"/>
  <c r="J14" i="2"/>
  <c r="R13" i="2"/>
  <c r="Q13" i="2"/>
  <c r="P13" i="2"/>
  <c r="O13" i="2"/>
  <c r="N13" i="2"/>
  <c r="T13" i="2" s="1"/>
  <c r="M13" i="2"/>
  <c r="L13" i="2"/>
  <c r="J13" i="2"/>
  <c r="R12" i="2"/>
  <c r="Q12" i="2"/>
  <c r="P12" i="2"/>
  <c r="O12" i="2"/>
  <c r="N12" i="2"/>
  <c r="M12" i="2"/>
  <c r="L12" i="2"/>
  <c r="J12" i="2"/>
  <c r="R11" i="2"/>
  <c r="Q11" i="2"/>
  <c r="P11" i="2"/>
  <c r="O11" i="2"/>
  <c r="N11" i="2"/>
  <c r="M11" i="2"/>
  <c r="L11" i="2"/>
  <c r="J11" i="2"/>
  <c r="R10" i="2"/>
  <c r="Q10" i="2"/>
  <c r="P10" i="2"/>
  <c r="O10" i="2"/>
  <c r="N10" i="2"/>
  <c r="T10" i="2" s="1"/>
  <c r="M10" i="2"/>
  <c r="L10" i="2"/>
  <c r="K10" i="2"/>
  <c r="K17" i="2" s="1"/>
  <c r="J10" i="2"/>
  <c r="C9" i="2"/>
  <c r="R8" i="2"/>
  <c r="Q8" i="2"/>
  <c r="P8" i="2"/>
  <c r="O8" i="2"/>
  <c r="N8" i="2"/>
  <c r="M8" i="2"/>
  <c r="L8" i="2"/>
  <c r="K8" i="2"/>
  <c r="J8" i="2"/>
  <c r="R7" i="2"/>
  <c r="Q7" i="2"/>
  <c r="P7" i="2"/>
  <c r="O7" i="2"/>
  <c r="N7" i="2"/>
  <c r="M7" i="2"/>
  <c r="S7" i="2" s="1"/>
  <c r="L7" i="2"/>
  <c r="K7" i="2"/>
  <c r="J7" i="2"/>
  <c r="R6" i="2"/>
  <c r="Q6" i="2"/>
  <c r="P6" i="2"/>
  <c r="O6" i="2"/>
  <c r="N6" i="2"/>
  <c r="M6" i="2"/>
  <c r="L6" i="2"/>
  <c r="K6" i="2"/>
  <c r="J6" i="2"/>
  <c r="R5" i="2"/>
  <c r="Q5" i="2"/>
  <c r="P5" i="2"/>
  <c r="O5" i="2"/>
  <c r="N5" i="2"/>
  <c r="M5" i="2"/>
  <c r="L5" i="2"/>
  <c r="K5" i="2"/>
  <c r="J5" i="2"/>
  <c r="R4" i="2"/>
  <c r="Q4" i="2"/>
  <c r="P4" i="2"/>
  <c r="O4" i="2"/>
  <c r="N4" i="2"/>
  <c r="M4" i="2"/>
  <c r="L4" i="2"/>
  <c r="K4" i="2"/>
  <c r="J4" i="2"/>
  <c r="R3" i="2"/>
  <c r="Q3" i="2"/>
  <c r="P3" i="2"/>
  <c r="O3" i="2"/>
  <c r="N3" i="2"/>
  <c r="M3" i="2"/>
  <c r="L3" i="2"/>
  <c r="K3" i="2"/>
  <c r="J3" i="2"/>
  <c r="R2" i="2"/>
  <c r="Q2" i="2"/>
  <c r="P2" i="2"/>
  <c r="O2" i="2"/>
  <c r="N2" i="2"/>
  <c r="M2" i="2"/>
  <c r="L2" i="2"/>
  <c r="K2" i="2"/>
  <c r="J2" i="2"/>
  <c r="K9" i="2" l="1"/>
  <c r="K44" i="2" s="1"/>
  <c r="T4" i="2"/>
  <c r="T16" i="2"/>
  <c r="T21" i="2"/>
  <c r="T24" i="2"/>
  <c r="S28" i="2"/>
  <c r="S29" i="2"/>
  <c r="S30" i="2"/>
  <c r="S35" i="2"/>
  <c r="S36" i="2"/>
  <c r="S37" i="2"/>
  <c r="S40" i="2"/>
  <c r="S41" i="2"/>
  <c r="M9" i="2"/>
  <c r="Q9" i="2"/>
  <c r="T3" i="2"/>
  <c r="T5" i="2"/>
  <c r="T7" i="2"/>
  <c r="C43" i="2"/>
  <c r="C46" i="2" s="1"/>
  <c r="S10" i="2"/>
  <c r="S13" i="2"/>
  <c r="S14" i="2"/>
  <c r="T29" i="2"/>
  <c r="T30" i="2"/>
  <c r="T31" i="2"/>
  <c r="T36" i="2"/>
  <c r="T37" i="2"/>
  <c r="T40" i="2"/>
  <c r="N9" i="2"/>
  <c r="R9" i="2"/>
  <c r="S3" i="2"/>
  <c r="S5" i="2"/>
  <c r="J17" i="2"/>
  <c r="R17" i="2"/>
  <c r="T12" i="2"/>
  <c r="N25" i="2"/>
  <c r="R25" i="2"/>
  <c r="M25" i="2"/>
  <c r="Q25" i="2"/>
  <c r="O25" i="2"/>
  <c r="S23" i="2"/>
  <c r="J32" i="2"/>
  <c r="O32" i="2"/>
  <c r="T27" i="2"/>
  <c r="T34" i="2"/>
  <c r="T38" i="2"/>
  <c r="T41" i="2"/>
  <c r="S2" i="2"/>
  <c r="S4" i="2"/>
  <c r="S6" i="2"/>
  <c r="S8" i="2"/>
  <c r="O17" i="2"/>
  <c r="T11" i="2"/>
  <c r="S12" i="2"/>
  <c r="T15" i="2"/>
  <c r="T17" i="2" s="1"/>
  <c r="W17" i="2" s="1"/>
  <c r="S16" i="2"/>
  <c r="T19" i="2"/>
  <c r="S20" i="2"/>
  <c r="T23" i="2"/>
  <c r="S24" i="2"/>
  <c r="S27" i="2"/>
  <c r="S31" i="2"/>
  <c r="S34" i="2"/>
  <c r="S38" i="2"/>
  <c r="S39" i="2"/>
  <c r="P9" i="2"/>
  <c r="J9" i="2"/>
  <c r="T6" i="2"/>
  <c r="T8" i="2"/>
  <c r="P17" i="2"/>
  <c r="S11" i="2"/>
  <c r="Q17" i="2"/>
  <c r="S15" i="2"/>
  <c r="P25" i="2"/>
  <c r="J25" i="2"/>
  <c r="T20" i="2"/>
  <c r="M32" i="2"/>
  <c r="Q32" i="2"/>
  <c r="P32" i="2"/>
  <c r="T35" i="2"/>
  <c r="T2" i="2"/>
  <c r="O9" i="2"/>
  <c r="M17" i="2"/>
  <c r="T18" i="2"/>
  <c r="S21" i="2"/>
  <c r="T28" i="2"/>
  <c r="N17" i="2"/>
  <c r="S26" i="2"/>
  <c r="S19" i="2"/>
  <c r="S25" i="2" s="1"/>
  <c r="V25" i="2" s="1"/>
  <c r="T26" i="2"/>
  <c r="T32" i="2" l="1"/>
  <c r="W32" i="2" s="1"/>
  <c r="S17" i="2"/>
  <c r="V17" i="2" s="1"/>
  <c r="S9" i="2"/>
  <c r="V9" i="2" s="1"/>
  <c r="T9" i="2"/>
  <c r="W9" i="2" s="1"/>
  <c r="J44" i="2"/>
  <c r="S32" i="2"/>
  <c r="V32" i="2" s="1"/>
  <c r="T25" i="2"/>
  <c r="W25" i="2" s="1"/>
</calcChain>
</file>

<file path=xl/sharedStrings.xml><?xml version="1.0" encoding="utf-8"?>
<sst xmlns="http://schemas.openxmlformats.org/spreadsheetml/2006/main" count="96" uniqueCount="78">
  <si>
    <t>OBVEZNI STRUKOVNI DIO/RAZRED</t>
  </si>
  <si>
    <t>MODUL</t>
  </si>
  <si>
    <t>CSVET</t>
  </si>
  <si>
    <t>VPUV %
 (od - do)</t>
  </si>
  <si>
    <t>UTR %
(od - do)</t>
  </si>
  <si>
    <t>SAP %
 (od - do)</t>
  </si>
  <si>
    <t>CSVET
UTR
min</t>
  </si>
  <si>
    <t>CSVET
UTR
max</t>
  </si>
  <si>
    <t>BROJ SATI 
OPTEREĆENJA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</si>
  <si>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</si>
  <si>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</si>
  <si>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</si>
  <si>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</si>
  <si>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</si>
  <si>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</si>
  <si>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OO+VPUP+UTR
sati; min
UKUPNO</t>
  </si>
  <si>
    <t>OO+VPUP+UTR
sati; max
UKUPNO</t>
  </si>
  <si>
    <t>MAX sati
(35*35)</t>
  </si>
  <si>
    <t>ukupno</t>
  </si>
  <si>
    <t>UKUPNO IZBORNI DIO</t>
  </si>
  <si>
    <t>UKUPNO</t>
  </si>
  <si>
    <t>STRUKOVNI DIO</t>
  </si>
  <si>
    <t>Općeobrazovni dio</t>
  </si>
  <si>
    <t>Fizikalne veličine i mjerenja</t>
  </si>
  <si>
    <t>Računalna grafika</t>
  </si>
  <si>
    <t>Informatika za GT i AVT</t>
  </si>
  <si>
    <t>Vizualne komunikacije</t>
  </si>
  <si>
    <t>Financijska pismenost i poduzetništvo u sektoru</t>
  </si>
  <si>
    <t>Grafički proizvodi i materijali</t>
  </si>
  <si>
    <t>Meki uvezi</t>
  </si>
  <si>
    <t>Osnove mehanike materijalne točke</t>
  </si>
  <si>
    <t>Prezentacijski alati i vještine</t>
  </si>
  <si>
    <t>Tehnologija grafičke proizvodnje</t>
  </si>
  <si>
    <t xml:space="preserve">	Osnove grafičkog oblikovanja kod dorade</t>
  </si>
  <si>
    <t>Tvrdi uvezi</t>
  </si>
  <si>
    <t>Tehnološki postupci uvezivanja grafičkih proizvoda</t>
  </si>
  <si>
    <t>Izrada uzorka/prototipa proizvoda grafičke dorade</t>
  </si>
  <si>
    <t>Čovjek i zdravlje</t>
  </si>
  <si>
    <t xml:space="preserve">Kvaliteta grafičkog proizvoda </t>
  </si>
  <si>
    <t xml:space="preserve">Strojarstvo i automatizacija u grafičkoj proizvodnji </t>
  </si>
  <si>
    <t>Grafička ambalaža</t>
  </si>
  <si>
    <t>Tehnologija proizvodnje grafičke ambalaže</t>
  </si>
  <si>
    <t>Održiva proizvodnja u grafičkoj doradi</t>
  </si>
  <si>
    <t xml:space="preserve">Radni nalog i ponuda u grafičkoj proizvodnjinalog u grafičkoj proizvodnji </t>
  </si>
  <si>
    <t xml:space="preserve">Poslovanje i marketing u grafičkoj proizvodnji </t>
  </si>
  <si>
    <t>Grafička galanterija</t>
  </si>
  <si>
    <t>Tehnološki postupci i materijali u proizvodnji grafičke galanterije</t>
  </si>
  <si>
    <t>Sistematizacija proizvodnje u grafičkoj doradi</t>
  </si>
  <si>
    <t>Tehnike tiska – propusni tisak</t>
  </si>
  <si>
    <t>Tehnike tiska – fleksotisak</t>
  </si>
  <si>
    <t>Tehnike tiska – foliotisak</t>
  </si>
  <si>
    <t>Grafičko oblikovanje za tiskane sadržaje</t>
  </si>
  <si>
    <t>Tehnike tiska – tampon tisak</t>
  </si>
  <si>
    <t>Tehnike tiska – plošni tisak</t>
  </si>
  <si>
    <t>Tehnike tiska – knjigotisak</t>
  </si>
  <si>
    <t>Primijenjena fotografija</t>
  </si>
  <si>
    <t>IZBORNI DIO*</t>
  </si>
  <si>
    <t>Izborni*</t>
  </si>
  <si>
    <t>Naziv nastavnoga predmeta</t>
  </si>
  <si>
    <t>Razred, sati, bodovi</t>
  </si>
  <si>
    <t>1. razred</t>
  </si>
  <si>
    <t>2. razred</t>
  </si>
  <si>
    <t>3. razred</t>
  </si>
  <si>
    <t>4. razred</t>
  </si>
  <si>
    <t>broj sati tjedno</t>
  </si>
  <si>
    <t>broj sati godišnje</t>
  </si>
  <si>
    <t>bodova</t>
  </si>
  <si>
    <t>Hrvatski jezik</t>
  </si>
  <si>
    <t>Strani jezik I</t>
  </si>
  <si>
    <t>Matematika</t>
  </si>
  <si>
    <t>Povijest</t>
  </si>
  <si>
    <t>Geografija</t>
  </si>
  <si>
    <t>Politika i</t>
  </si>
  <si>
    <t>gospodarstvo</t>
  </si>
  <si>
    <t>Tjelesna i</t>
  </si>
  <si>
    <t>zdravstvena kultura</t>
  </si>
  <si>
    <t>Vjeronauk/Etika</t>
  </si>
  <si>
    <t>UČENJE TEMELJENO NA RADU (min, max)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</si>
</sst>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b/>
      <sz val="9"/>
      <color rgb="FF231F20"/>
      <name val="Minion Pro"/>
    </font>
    <font>
      <sz val="9"/>
      <color rgb="FF231F20"/>
      <name val="Minion Pro"/>
    </font>
    <font>
      <sz val="9.9"/>
      <color rgb="FF231F20"/>
      <name val="Minion Pro"/>
    </font>
    <font>
      <b/>
      <sz val="9"/>
      <color rgb="FFC00000"/>
      <name val="Minion Pro"/>
    </font>
    <font>
      <b/>
      <sz val="9"/>
      <color rgb="FFC00000"/>
      <name val="Minion Pro"/>
      <charset val="238"/>
    </font>
    <font>
      <sz val="11"/>
      <color rgb="FF00B0F0"/>
      <name val="Calibri"/>
      <family val="2"/>
    </font>
    <font>
      <b/>
      <sz val="11"/>
      <color rgb="FF00B0F0"/>
      <name val="Calibri"/>
      <family val="2"/>
    </font>
    <font>
      <b/>
      <sz val="11"/>
      <name val="Calibri"/>
      <family val="2"/>
    </font>
    <font>
      <b/>
      <sz val="11"/>
      <color rgb="FFC0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3" fillId="5" borderId="1" xfId="0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5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/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2" fontId="3" fillId="4" borderId="1" xfId="1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2" fontId="3" fillId="6" borderId="2" xfId="0" applyNumberFormat="1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/>
    </xf>
    <xf numFmtId="2" fontId="3" fillId="6" borderId="1" xfId="1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2" fontId="3" fillId="0" borderId="4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2" fontId="3" fillId="6" borderId="4" xfId="0" applyNumberFormat="1" applyFont="1" applyFill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2" fontId="2" fillId="6" borderId="8" xfId="0" applyNumberFormat="1" applyFont="1" applyFill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2" fontId="2" fillId="6" borderId="13" xfId="0" applyNumberFormat="1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9" borderId="27" xfId="0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horizontal="center" vertical="center" wrapText="1"/>
    </xf>
    <xf numFmtId="0" fontId="8" fillId="7" borderId="27" xfId="0" applyFont="1" applyFill="1" applyBorder="1" applyAlignment="1">
      <alignment horizontal="left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8" fillId="10" borderId="27" xfId="0" applyFont="1" applyFill="1" applyBorder="1" applyAlignment="1">
      <alignment horizontal="center" vertical="center" wrapText="1"/>
    </xf>
    <xf numFmtId="0" fontId="10" fillId="10" borderId="27" xfId="0" applyFont="1" applyFill="1" applyBorder="1" applyAlignment="1">
      <alignment horizontal="left" vertical="center" wrapText="1"/>
    </xf>
    <xf numFmtId="0" fontId="8" fillId="7" borderId="15" xfId="0" applyFont="1" applyFill="1" applyBorder="1" applyAlignment="1">
      <alignment horizontal="left" vertical="center" wrapText="1"/>
    </xf>
    <xf numFmtId="0" fontId="8" fillId="7" borderId="26" xfId="0" applyFont="1" applyFill="1" applyBorder="1" applyAlignment="1">
      <alignment horizontal="left" vertical="center" wrapText="1"/>
    </xf>
    <xf numFmtId="0" fontId="8" fillId="7" borderId="27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 vertical="center" wrapText="1"/>
    </xf>
    <xf numFmtId="0" fontId="11" fillId="7" borderId="27" xfId="0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2" fillId="11" borderId="13" xfId="0" applyFont="1" applyFill="1" applyBorder="1" applyAlignment="1">
      <alignment vertical="center" wrapText="1"/>
    </xf>
    <xf numFmtId="2" fontId="2" fillId="11" borderId="13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2" fontId="2" fillId="11" borderId="1" xfId="0" applyNumberFormat="1" applyFont="1" applyFill="1" applyBorder="1" applyAlignment="1">
      <alignment horizontal="center" vertical="center"/>
    </xf>
    <xf numFmtId="2" fontId="13" fillId="6" borderId="4" xfId="0" applyNumberFormat="1" applyFont="1" applyFill="1" applyBorder="1" applyAlignment="1">
      <alignment horizontal="center" vertical="center"/>
    </xf>
    <xf numFmtId="2" fontId="14" fillId="6" borderId="8" xfId="0" applyNumberFormat="1" applyFont="1" applyFill="1" applyBorder="1" applyAlignment="1">
      <alignment horizontal="center" vertical="center"/>
    </xf>
    <xf numFmtId="2" fontId="14" fillId="6" borderId="1" xfId="0" applyNumberFormat="1" applyFont="1" applyFill="1" applyBorder="1" applyAlignment="1">
      <alignment horizontal="center" vertical="center"/>
    </xf>
    <xf numFmtId="2" fontId="14" fillId="6" borderId="13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2" fontId="15" fillId="6" borderId="1" xfId="0" applyNumberFormat="1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2" fontId="16" fillId="4" borderId="1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8" fillId="8" borderId="22" xfId="0" applyFont="1" applyFill="1" applyBorder="1" applyAlignment="1">
      <alignment horizontal="center" vertical="center" wrapText="1"/>
    </xf>
    <xf numFmtId="0" fontId="8" fillId="8" borderId="23" xfId="0" applyFont="1" applyFill="1" applyBorder="1" applyAlignment="1">
      <alignment horizontal="center" vertical="center" wrapText="1"/>
    </xf>
    <xf numFmtId="0" fontId="8" fillId="8" borderId="24" xfId="0" applyFont="1" applyFill="1" applyBorder="1" applyAlignment="1">
      <alignment horizontal="center" vertical="center" wrapText="1"/>
    </xf>
    <xf numFmtId="0" fontId="8" fillId="8" borderId="25" xfId="0" applyFont="1" applyFill="1" applyBorder="1" applyAlignment="1">
      <alignment horizontal="center" vertical="center" wrapText="1"/>
    </xf>
    <xf numFmtId="0" fontId="10" fillId="10" borderId="15" xfId="0" applyFont="1" applyFill="1" applyBorder="1" applyAlignment="1">
      <alignment horizontal="left" vertical="center" wrapText="1"/>
    </xf>
    <xf numFmtId="0" fontId="10" fillId="10" borderId="26" xfId="0" applyFont="1" applyFill="1" applyBorder="1" applyAlignment="1">
      <alignment horizontal="left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8" fillId="10" borderId="15" xfId="0" applyFont="1" applyFill="1" applyBorder="1" applyAlignment="1">
      <alignment horizontal="center" vertical="center" wrapText="1"/>
    </xf>
    <xf numFmtId="0" fontId="8" fillId="10" borderId="26" xfId="0" applyFont="1" applyFill="1" applyBorder="1" applyAlignment="1">
      <alignment horizontal="center"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"/>
  <sheetViews>
    <sheetView zoomScale="90" zoomScaleNormal="90" workbookViewId="0">
      <selection activeCell="K28" sqref="K28"/>
    </sheetView>
  </sheetViews>
  <sheetFormatPr defaultRowHeight="14.4"/>
  <cols>
    <col min="1" max="1" width="11.44140625" customWidth="1"/>
    <col min="2" max="2" width="32.44140625" customWidth="1"/>
    <col min="12" max="12" width="11.6640625" customWidth="1"/>
  </cols>
  <sheetData>
    <row r="1" spans="1:24" ht="58.2" thickBot="1">
      <c r="A1" s="91" t="s">
        <v>0</v>
      </c>
      <c r="B1" s="98" t="s">
        <v>1</v>
      </c>
      <c r="C1" s="99" t="s">
        <v>2</v>
      </c>
      <c r="D1" s="107" t="s">
        <v>3</v>
      </c>
      <c r="E1" s="107"/>
      <c r="F1" s="108" t="s">
        <v>4</v>
      </c>
      <c r="G1" s="109"/>
      <c r="H1" s="107" t="s">
        <v>5</v>
      </c>
      <c r="I1" s="110"/>
      <c r="J1" s="92" t="s">
        <v>6</v>
      </c>
      <c r="K1" s="92" t="s">
        <v>7</v>
      </c>
      <c r="L1" s="98" t="s">
        <v>8</v>
      </c>
      <c r="M1" s="102" t="s">
        <v>9</v>
      </c>
      <c r="N1" s="102"/>
      <c r="O1" s="102" t="s">
        <v>10</v>
      </c>
      <c r="P1" s="103"/>
      <c r="Q1" s="102" t="s">
        <v>11</v>
      </c>
      <c r="R1" s="103"/>
      <c r="S1" s="98" t="s">
        <v>12</v>
      </c>
      <c r="T1" s="98" t="s">
        <v>13</v>
      </c>
      <c r="U1" s="98" t="s">
        <v>14</v>
      </c>
      <c r="V1" s="98" t="s">
        <v>15</v>
      </c>
      <c r="W1" s="98" t="s">
        <v>16</v>
      </c>
      <c r="X1" s="93" t="s">
        <v>17</v>
      </c>
    </row>
    <row r="2" spans="1:24">
      <c r="A2" s="88">
        <v>1</v>
      </c>
      <c r="B2" s="101" t="s">
        <v>23</v>
      </c>
      <c r="C2" s="94">
        <v>4</v>
      </c>
      <c r="D2" s="89">
        <v>50</v>
      </c>
      <c r="E2" s="89">
        <v>70</v>
      </c>
      <c r="F2" s="90">
        <v>20</v>
      </c>
      <c r="G2" s="90">
        <v>30</v>
      </c>
      <c r="H2" s="89">
        <v>10</v>
      </c>
      <c r="I2" s="89">
        <v>20</v>
      </c>
      <c r="J2" s="40">
        <f>C2*F2/100</f>
        <v>0.8</v>
      </c>
      <c r="K2" s="40">
        <f>C2*G2/100</f>
        <v>1.2</v>
      </c>
      <c r="L2" s="7">
        <f>C2*25</f>
        <v>100</v>
      </c>
      <c r="M2" s="8">
        <f>C2*25*D2/100</f>
        <v>50</v>
      </c>
      <c r="N2" s="8">
        <f>C2*25*E2/100</f>
        <v>70</v>
      </c>
      <c r="O2" s="8">
        <f>C2*25*F2/100</f>
        <v>20</v>
      </c>
      <c r="P2" s="8">
        <f>C2*25*G2/100</f>
        <v>30</v>
      </c>
      <c r="Q2" s="8">
        <f>C2*25*H2/100</f>
        <v>10</v>
      </c>
      <c r="R2" s="8">
        <f>C2*25*I2/100</f>
        <v>20</v>
      </c>
      <c r="S2" s="8">
        <f>M2+O2</f>
        <v>70</v>
      </c>
      <c r="T2" s="8">
        <f>N2+P2</f>
        <v>100</v>
      </c>
      <c r="U2" s="9"/>
      <c r="V2" s="9"/>
      <c r="W2" s="9"/>
      <c r="X2" s="9"/>
    </row>
    <row r="3" spans="1:24">
      <c r="A3" s="1">
        <v>1</v>
      </c>
      <c r="B3" s="10" t="s">
        <v>24</v>
      </c>
      <c r="C3" s="4">
        <v>8</v>
      </c>
      <c r="D3" s="5">
        <v>40</v>
      </c>
      <c r="E3" s="5">
        <v>50</v>
      </c>
      <c r="F3" s="6">
        <v>30</v>
      </c>
      <c r="G3" s="6">
        <v>40</v>
      </c>
      <c r="H3" s="5">
        <v>20</v>
      </c>
      <c r="I3" s="5">
        <v>30</v>
      </c>
      <c r="J3" s="41">
        <f t="shared" ref="J3:J8" si="0">C3*F3/100</f>
        <v>2.4</v>
      </c>
      <c r="K3" s="41">
        <f t="shared" ref="K3:K8" si="1">C3*G3/100</f>
        <v>3.2</v>
      </c>
      <c r="L3" s="11">
        <f t="shared" ref="L3:L8" si="2">C3*25</f>
        <v>200</v>
      </c>
      <c r="M3" s="12">
        <f t="shared" ref="M3:M8" si="3">C3*25*D3/100</f>
        <v>80</v>
      </c>
      <c r="N3" s="12">
        <f t="shared" ref="N3:N24" si="4">C3*25*E3/100</f>
        <v>100</v>
      </c>
      <c r="O3" s="12">
        <f t="shared" ref="O3:O24" si="5">C3*25*F3/100</f>
        <v>60</v>
      </c>
      <c r="P3" s="12">
        <f t="shared" ref="P3:P24" si="6">C3*25*G3/100</f>
        <v>80</v>
      </c>
      <c r="Q3" s="12">
        <f t="shared" ref="Q3:Q16" si="7">C3*25*H3/100</f>
        <v>40</v>
      </c>
      <c r="R3" s="12">
        <f t="shared" ref="R3:R24" si="8">C3*25*I3/100</f>
        <v>60</v>
      </c>
      <c r="S3" s="12">
        <f t="shared" ref="S3:T18" si="9">M3+O3</f>
        <v>140</v>
      </c>
      <c r="T3" s="12">
        <f t="shared" si="9"/>
        <v>180</v>
      </c>
      <c r="U3" s="9"/>
      <c r="V3" s="9"/>
      <c r="W3" s="9"/>
      <c r="X3" s="9"/>
    </row>
    <row r="4" spans="1:24">
      <c r="A4" s="1">
        <v>1</v>
      </c>
      <c r="B4" s="3" t="s">
        <v>25</v>
      </c>
      <c r="C4" s="4">
        <v>3</v>
      </c>
      <c r="D4" s="5">
        <v>50</v>
      </c>
      <c r="E4" s="5">
        <v>70</v>
      </c>
      <c r="F4" s="6">
        <v>20</v>
      </c>
      <c r="G4" s="6">
        <v>30</v>
      </c>
      <c r="H4" s="5">
        <v>10</v>
      </c>
      <c r="I4" s="5">
        <v>20</v>
      </c>
      <c r="J4" s="41">
        <f t="shared" si="0"/>
        <v>0.6</v>
      </c>
      <c r="K4" s="41">
        <f t="shared" si="1"/>
        <v>0.9</v>
      </c>
      <c r="L4" s="11">
        <f t="shared" si="2"/>
        <v>75</v>
      </c>
      <c r="M4" s="12">
        <f t="shared" si="3"/>
        <v>37.5</v>
      </c>
      <c r="N4" s="12">
        <f t="shared" si="4"/>
        <v>52.5</v>
      </c>
      <c r="O4" s="12">
        <f t="shared" si="5"/>
        <v>15</v>
      </c>
      <c r="P4" s="12">
        <f t="shared" si="6"/>
        <v>22.5</v>
      </c>
      <c r="Q4" s="12">
        <f t="shared" si="7"/>
        <v>7.5</v>
      </c>
      <c r="R4" s="12">
        <f t="shared" si="8"/>
        <v>15</v>
      </c>
      <c r="S4" s="12">
        <f t="shared" si="9"/>
        <v>52.5</v>
      </c>
      <c r="T4" s="12">
        <f t="shared" si="9"/>
        <v>75</v>
      </c>
      <c r="U4" s="9"/>
      <c r="V4" s="9"/>
      <c r="W4" s="9"/>
      <c r="X4" s="9"/>
    </row>
    <row r="5" spans="1:24">
      <c r="A5" s="1">
        <v>1</v>
      </c>
      <c r="B5" s="13" t="s">
        <v>26</v>
      </c>
      <c r="C5" s="4">
        <v>3</v>
      </c>
      <c r="D5" s="5">
        <v>60</v>
      </c>
      <c r="E5" s="5">
        <v>70</v>
      </c>
      <c r="F5" s="6">
        <v>10</v>
      </c>
      <c r="G5" s="6">
        <v>20</v>
      </c>
      <c r="H5" s="5">
        <v>10</v>
      </c>
      <c r="I5" s="5">
        <v>20</v>
      </c>
      <c r="J5" s="41">
        <f t="shared" si="0"/>
        <v>0.3</v>
      </c>
      <c r="K5" s="41">
        <f t="shared" si="1"/>
        <v>0.6</v>
      </c>
      <c r="L5" s="11">
        <f t="shared" si="2"/>
        <v>75</v>
      </c>
      <c r="M5" s="12">
        <f t="shared" si="3"/>
        <v>45</v>
      </c>
      <c r="N5" s="12">
        <f t="shared" si="4"/>
        <v>52.5</v>
      </c>
      <c r="O5" s="12">
        <f t="shared" si="5"/>
        <v>7.5</v>
      </c>
      <c r="P5" s="12">
        <f t="shared" si="6"/>
        <v>15</v>
      </c>
      <c r="Q5" s="12">
        <f t="shared" si="7"/>
        <v>7.5</v>
      </c>
      <c r="R5" s="12">
        <f t="shared" si="8"/>
        <v>15</v>
      </c>
      <c r="S5" s="12">
        <f t="shared" si="9"/>
        <v>52.5</v>
      </c>
      <c r="T5" s="12">
        <f t="shared" si="9"/>
        <v>67.5</v>
      </c>
      <c r="U5" s="9"/>
      <c r="V5" s="9"/>
      <c r="W5" s="9"/>
      <c r="X5" s="9"/>
    </row>
    <row r="6" spans="1:24" ht="28.8">
      <c r="A6" s="1">
        <v>1</v>
      </c>
      <c r="B6" s="3" t="s">
        <v>27</v>
      </c>
      <c r="C6" s="4">
        <v>3</v>
      </c>
      <c r="D6" s="5">
        <v>60</v>
      </c>
      <c r="E6" s="5">
        <v>80</v>
      </c>
      <c r="F6" s="6">
        <v>10</v>
      </c>
      <c r="G6" s="6">
        <v>20</v>
      </c>
      <c r="H6" s="5">
        <v>10</v>
      </c>
      <c r="I6" s="5">
        <v>20</v>
      </c>
      <c r="J6" s="41">
        <f t="shared" si="0"/>
        <v>0.3</v>
      </c>
      <c r="K6" s="41">
        <f t="shared" si="1"/>
        <v>0.6</v>
      </c>
      <c r="L6" s="11">
        <f t="shared" si="2"/>
        <v>75</v>
      </c>
      <c r="M6" s="12">
        <f t="shared" si="3"/>
        <v>45</v>
      </c>
      <c r="N6" s="12">
        <f t="shared" si="4"/>
        <v>60</v>
      </c>
      <c r="O6" s="12">
        <f t="shared" si="5"/>
        <v>7.5</v>
      </c>
      <c r="P6" s="12">
        <f t="shared" si="6"/>
        <v>15</v>
      </c>
      <c r="Q6" s="12">
        <f t="shared" si="7"/>
        <v>7.5</v>
      </c>
      <c r="R6" s="12">
        <f t="shared" si="8"/>
        <v>15</v>
      </c>
      <c r="S6" s="12">
        <f t="shared" si="9"/>
        <v>52.5</v>
      </c>
      <c r="T6" s="12">
        <f t="shared" si="9"/>
        <v>75</v>
      </c>
      <c r="U6" s="9"/>
      <c r="V6" s="9"/>
      <c r="W6" s="9"/>
      <c r="X6" s="9"/>
    </row>
    <row r="7" spans="1:24">
      <c r="A7" s="1">
        <v>1</v>
      </c>
      <c r="B7" s="3" t="s">
        <v>28</v>
      </c>
      <c r="C7" s="4">
        <v>4</v>
      </c>
      <c r="D7" s="5">
        <v>70</v>
      </c>
      <c r="E7" s="5">
        <v>80</v>
      </c>
      <c r="F7" s="6">
        <v>10</v>
      </c>
      <c r="G7" s="6">
        <v>20</v>
      </c>
      <c r="H7" s="5">
        <v>10</v>
      </c>
      <c r="I7" s="5">
        <v>20</v>
      </c>
      <c r="J7" s="41">
        <f t="shared" si="0"/>
        <v>0.4</v>
      </c>
      <c r="K7" s="41">
        <f t="shared" si="1"/>
        <v>0.8</v>
      </c>
      <c r="L7" s="11">
        <f t="shared" si="2"/>
        <v>100</v>
      </c>
      <c r="M7" s="12">
        <f t="shared" si="3"/>
        <v>70</v>
      </c>
      <c r="N7" s="12">
        <f t="shared" si="4"/>
        <v>80</v>
      </c>
      <c r="O7" s="12">
        <f t="shared" si="5"/>
        <v>10</v>
      </c>
      <c r="P7" s="12">
        <f t="shared" si="6"/>
        <v>20</v>
      </c>
      <c r="Q7" s="12">
        <f t="shared" si="7"/>
        <v>10</v>
      </c>
      <c r="R7" s="12">
        <f t="shared" si="8"/>
        <v>20</v>
      </c>
      <c r="S7" s="12">
        <f t="shared" si="9"/>
        <v>80</v>
      </c>
      <c r="T7" s="12">
        <f t="shared" si="9"/>
        <v>100</v>
      </c>
      <c r="U7" s="9"/>
      <c r="V7" s="9"/>
      <c r="W7" s="9"/>
      <c r="X7" s="9"/>
    </row>
    <row r="8" spans="1:24">
      <c r="A8" s="1">
        <v>1</v>
      </c>
      <c r="B8" s="13" t="s">
        <v>29</v>
      </c>
      <c r="C8" s="4">
        <v>10</v>
      </c>
      <c r="D8" s="14">
        <v>10</v>
      </c>
      <c r="E8" s="14">
        <v>20</v>
      </c>
      <c r="F8" s="15">
        <v>60</v>
      </c>
      <c r="G8" s="15">
        <v>80</v>
      </c>
      <c r="H8" s="14">
        <v>10</v>
      </c>
      <c r="I8" s="14">
        <v>20</v>
      </c>
      <c r="J8" s="41">
        <f t="shared" si="0"/>
        <v>6</v>
      </c>
      <c r="K8" s="41">
        <f t="shared" si="1"/>
        <v>8</v>
      </c>
      <c r="L8" s="11">
        <f t="shared" si="2"/>
        <v>250</v>
      </c>
      <c r="M8" s="12">
        <f t="shared" si="3"/>
        <v>25</v>
      </c>
      <c r="N8" s="12">
        <f t="shared" si="4"/>
        <v>50</v>
      </c>
      <c r="O8" s="12">
        <f t="shared" si="5"/>
        <v>150</v>
      </c>
      <c r="P8" s="12">
        <f t="shared" si="6"/>
        <v>200</v>
      </c>
      <c r="Q8" s="12">
        <f t="shared" si="7"/>
        <v>25</v>
      </c>
      <c r="R8" s="12">
        <f t="shared" si="8"/>
        <v>50</v>
      </c>
      <c r="S8" s="46">
        <f t="shared" si="9"/>
        <v>175</v>
      </c>
      <c r="T8" s="46">
        <f t="shared" si="9"/>
        <v>250</v>
      </c>
      <c r="U8" s="9"/>
      <c r="V8" s="9"/>
      <c r="W8" s="9"/>
      <c r="X8" s="9"/>
    </row>
    <row r="9" spans="1:24">
      <c r="A9" s="16" t="s">
        <v>18</v>
      </c>
      <c r="B9" s="17"/>
      <c r="C9" s="18">
        <f>SUM(C2:C8)</f>
        <v>35</v>
      </c>
      <c r="D9" s="19"/>
      <c r="E9" s="19"/>
      <c r="F9" s="19"/>
      <c r="G9" s="19"/>
      <c r="H9" s="19"/>
      <c r="I9" s="19"/>
      <c r="J9" s="18">
        <f>SUM(J2:J8)</f>
        <v>10.8</v>
      </c>
      <c r="K9" s="18">
        <f>SUM(K2:K8)</f>
        <v>15.3</v>
      </c>
      <c r="L9" s="20"/>
      <c r="M9" s="18">
        <f t="shared" ref="M9:T9" si="10">SUM(M2:M8)</f>
        <v>352.5</v>
      </c>
      <c r="N9" s="18">
        <f t="shared" si="10"/>
        <v>465</v>
      </c>
      <c r="O9" s="18">
        <f t="shared" si="10"/>
        <v>270</v>
      </c>
      <c r="P9" s="18">
        <f t="shared" si="10"/>
        <v>382.5</v>
      </c>
      <c r="Q9" s="18">
        <f t="shared" si="10"/>
        <v>107.5</v>
      </c>
      <c r="R9" s="18">
        <f t="shared" si="10"/>
        <v>195</v>
      </c>
      <c r="S9" s="63">
        <f t="shared" si="10"/>
        <v>622.5</v>
      </c>
      <c r="T9" s="63">
        <f t="shared" si="10"/>
        <v>847.5</v>
      </c>
      <c r="U9" s="100">
        <v>490</v>
      </c>
      <c r="V9" s="64">
        <f>U9+S9</f>
        <v>1112.5</v>
      </c>
      <c r="W9" s="64">
        <f>T9+U9</f>
        <v>1337.5</v>
      </c>
      <c r="X9" s="64">
        <v>1225</v>
      </c>
    </row>
    <row r="10" spans="1:24">
      <c r="A10" s="2">
        <v>2</v>
      </c>
      <c r="B10" s="21" t="s">
        <v>30</v>
      </c>
      <c r="C10" s="22">
        <v>4</v>
      </c>
      <c r="D10" s="5">
        <v>50</v>
      </c>
      <c r="E10" s="5">
        <v>60</v>
      </c>
      <c r="F10" s="6">
        <v>20</v>
      </c>
      <c r="G10" s="6">
        <v>35</v>
      </c>
      <c r="H10" s="5">
        <v>10</v>
      </c>
      <c r="I10" s="5">
        <v>25</v>
      </c>
      <c r="J10" s="41">
        <f>(C10*F10)/100</f>
        <v>0.8</v>
      </c>
      <c r="K10" s="41">
        <f>C10*G10/100</f>
        <v>1.4</v>
      </c>
      <c r="L10" s="11">
        <f t="shared" ref="L10:L41" si="11">C10*25</f>
        <v>100</v>
      </c>
      <c r="M10" s="12">
        <f t="shared" ref="M10:M16" si="12">C10*25*D10/100</f>
        <v>50</v>
      </c>
      <c r="N10" s="12">
        <f t="shared" si="4"/>
        <v>60</v>
      </c>
      <c r="O10" s="12">
        <f t="shared" si="5"/>
        <v>20</v>
      </c>
      <c r="P10" s="12">
        <f t="shared" si="6"/>
        <v>35</v>
      </c>
      <c r="Q10" s="12">
        <f t="shared" si="7"/>
        <v>10</v>
      </c>
      <c r="R10" s="12">
        <f t="shared" si="8"/>
        <v>25</v>
      </c>
      <c r="S10" s="8">
        <f t="shared" si="9"/>
        <v>70</v>
      </c>
      <c r="T10" s="8">
        <f t="shared" si="9"/>
        <v>95</v>
      </c>
      <c r="U10" s="9"/>
      <c r="V10" s="9"/>
      <c r="W10" s="9"/>
      <c r="X10" s="9"/>
    </row>
    <row r="11" spans="1:24">
      <c r="A11" s="2">
        <v>2</v>
      </c>
      <c r="B11" s="21" t="s">
        <v>31</v>
      </c>
      <c r="C11" s="22">
        <v>3</v>
      </c>
      <c r="D11" s="5">
        <v>50</v>
      </c>
      <c r="E11" s="5">
        <v>60</v>
      </c>
      <c r="F11" s="6">
        <v>20</v>
      </c>
      <c r="G11" s="6">
        <v>40</v>
      </c>
      <c r="H11" s="5">
        <v>10</v>
      </c>
      <c r="I11" s="5">
        <v>20</v>
      </c>
      <c r="J11" s="41">
        <f t="shared" ref="J11:J16" si="13">(C11*F11)/100</f>
        <v>0.6</v>
      </c>
      <c r="K11" s="41">
        <f t="shared" ref="K11:K16" si="14">C11*G11/100</f>
        <v>1.2</v>
      </c>
      <c r="L11" s="11">
        <f t="shared" si="11"/>
        <v>75</v>
      </c>
      <c r="M11" s="12">
        <f t="shared" si="12"/>
        <v>37.5</v>
      </c>
      <c r="N11" s="12">
        <f t="shared" si="4"/>
        <v>45</v>
      </c>
      <c r="O11" s="12">
        <f t="shared" si="5"/>
        <v>15</v>
      </c>
      <c r="P11" s="12">
        <f t="shared" si="6"/>
        <v>30</v>
      </c>
      <c r="Q11" s="12">
        <f t="shared" si="7"/>
        <v>7.5</v>
      </c>
      <c r="R11" s="12">
        <f t="shared" si="8"/>
        <v>15</v>
      </c>
      <c r="S11" s="12">
        <f t="shared" si="9"/>
        <v>52.5</v>
      </c>
      <c r="T11" s="12">
        <f t="shared" si="9"/>
        <v>75</v>
      </c>
      <c r="U11" s="23"/>
      <c r="V11" s="23"/>
      <c r="W11" s="23"/>
      <c r="X11" s="23"/>
    </row>
    <row r="12" spans="1:24">
      <c r="A12" s="2">
        <v>2</v>
      </c>
      <c r="B12" s="3" t="s">
        <v>32</v>
      </c>
      <c r="C12" s="22">
        <v>4</v>
      </c>
      <c r="D12" s="5">
        <v>50</v>
      </c>
      <c r="E12" s="5">
        <v>60</v>
      </c>
      <c r="F12" s="6">
        <v>10</v>
      </c>
      <c r="G12" s="6">
        <v>30</v>
      </c>
      <c r="H12" s="5">
        <v>20</v>
      </c>
      <c r="I12" s="5">
        <v>30</v>
      </c>
      <c r="J12" s="41">
        <f t="shared" si="13"/>
        <v>0.4</v>
      </c>
      <c r="K12" s="41">
        <f t="shared" si="14"/>
        <v>1.2</v>
      </c>
      <c r="L12" s="11">
        <f t="shared" si="11"/>
        <v>100</v>
      </c>
      <c r="M12" s="12">
        <f t="shared" si="12"/>
        <v>50</v>
      </c>
      <c r="N12" s="12">
        <f t="shared" si="4"/>
        <v>60</v>
      </c>
      <c r="O12" s="12">
        <f t="shared" si="5"/>
        <v>10</v>
      </c>
      <c r="P12" s="12">
        <f t="shared" si="6"/>
        <v>30</v>
      </c>
      <c r="Q12" s="12">
        <f t="shared" si="7"/>
        <v>20</v>
      </c>
      <c r="R12" s="12">
        <f t="shared" si="8"/>
        <v>30</v>
      </c>
      <c r="S12" s="12">
        <f t="shared" si="9"/>
        <v>60</v>
      </c>
      <c r="T12" s="12">
        <f t="shared" si="9"/>
        <v>90</v>
      </c>
      <c r="U12" s="23"/>
      <c r="V12" s="23"/>
      <c r="W12" s="23"/>
      <c r="X12" s="23"/>
    </row>
    <row r="13" spans="1:24">
      <c r="A13" s="2">
        <v>2</v>
      </c>
      <c r="B13" s="21" t="s">
        <v>33</v>
      </c>
      <c r="C13" s="22">
        <v>6</v>
      </c>
      <c r="D13" s="5">
        <v>30</v>
      </c>
      <c r="E13" s="5">
        <v>50</v>
      </c>
      <c r="F13" s="6">
        <v>40</v>
      </c>
      <c r="G13" s="6">
        <v>50</v>
      </c>
      <c r="H13" s="5">
        <v>10</v>
      </c>
      <c r="I13" s="5">
        <v>20</v>
      </c>
      <c r="J13" s="41">
        <f t="shared" si="13"/>
        <v>2.4</v>
      </c>
      <c r="K13" s="41">
        <f t="shared" si="14"/>
        <v>3</v>
      </c>
      <c r="L13" s="11">
        <f t="shared" si="11"/>
        <v>150</v>
      </c>
      <c r="M13" s="12">
        <f t="shared" si="12"/>
        <v>45</v>
      </c>
      <c r="N13" s="12">
        <f t="shared" si="4"/>
        <v>75</v>
      </c>
      <c r="O13" s="12">
        <f t="shared" si="5"/>
        <v>60</v>
      </c>
      <c r="P13" s="12">
        <f t="shared" si="6"/>
        <v>75</v>
      </c>
      <c r="Q13" s="12">
        <f t="shared" si="7"/>
        <v>15</v>
      </c>
      <c r="R13" s="12">
        <f t="shared" si="8"/>
        <v>30</v>
      </c>
      <c r="S13" s="12">
        <f t="shared" si="9"/>
        <v>105</v>
      </c>
      <c r="T13" s="12">
        <f t="shared" si="9"/>
        <v>150</v>
      </c>
      <c r="U13" s="23"/>
      <c r="V13" s="23"/>
      <c r="W13" s="23"/>
      <c r="X13" s="23"/>
    </row>
    <row r="14" spans="1:24">
      <c r="A14" s="2">
        <v>2</v>
      </c>
      <c r="B14" s="21" t="s">
        <v>34</v>
      </c>
      <c r="C14" s="22">
        <v>12</v>
      </c>
      <c r="D14" s="5">
        <v>10</v>
      </c>
      <c r="E14" s="5">
        <v>30</v>
      </c>
      <c r="F14" s="6">
        <v>60</v>
      </c>
      <c r="G14" s="6">
        <v>70</v>
      </c>
      <c r="H14" s="5">
        <v>10</v>
      </c>
      <c r="I14" s="5">
        <v>20</v>
      </c>
      <c r="J14" s="41">
        <f t="shared" si="13"/>
        <v>7.2</v>
      </c>
      <c r="K14" s="41">
        <f t="shared" si="14"/>
        <v>8.4</v>
      </c>
      <c r="L14" s="11">
        <f t="shared" si="11"/>
        <v>300</v>
      </c>
      <c r="M14" s="12">
        <f t="shared" si="12"/>
        <v>30</v>
      </c>
      <c r="N14" s="12">
        <f t="shared" si="4"/>
        <v>90</v>
      </c>
      <c r="O14" s="12">
        <f t="shared" si="5"/>
        <v>180</v>
      </c>
      <c r="P14" s="12">
        <f t="shared" si="6"/>
        <v>210</v>
      </c>
      <c r="Q14" s="12">
        <f t="shared" si="7"/>
        <v>30</v>
      </c>
      <c r="R14" s="12">
        <f t="shared" si="8"/>
        <v>60</v>
      </c>
      <c r="S14" s="12">
        <f t="shared" si="9"/>
        <v>210</v>
      </c>
      <c r="T14" s="12">
        <f t="shared" si="9"/>
        <v>300</v>
      </c>
      <c r="U14" s="23"/>
      <c r="V14" s="23"/>
      <c r="W14" s="23"/>
      <c r="X14" s="23"/>
    </row>
    <row r="15" spans="1:24" ht="28.8">
      <c r="A15" s="2">
        <v>2</v>
      </c>
      <c r="B15" s="10" t="s">
        <v>35</v>
      </c>
      <c r="C15" s="22">
        <v>4</v>
      </c>
      <c r="D15" s="5">
        <v>30</v>
      </c>
      <c r="E15" s="5">
        <v>40</v>
      </c>
      <c r="F15" s="6">
        <v>40</v>
      </c>
      <c r="G15" s="6">
        <v>60</v>
      </c>
      <c r="H15" s="5">
        <v>10</v>
      </c>
      <c r="I15" s="5">
        <v>20</v>
      </c>
      <c r="J15" s="41">
        <f t="shared" si="13"/>
        <v>1.6</v>
      </c>
      <c r="K15" s="41">
        <f t="shared" si="14"/>
        <v>2.4</v>
      </c>
      <c r="L15" s="11">
        <f t="shared" si="11"/>
        <v>100</v>
      </c>
      <c r="M15" s="12">
        <f t="shared" si="12"/>
        <v>30</v>
      </c>
      <c r="N15" s="12">
        <f t="shared" si="4"/>
        <v>40</v>
      </c>
      <c r="O15" s="12">
        <f t="shared" si="5"/>
        <v>40</v>
      </c>
      <c r="P15" s="12">
        <f t="shared" si="6"/>
        <v>60</v>
      </c>
      <c r="Q15" s="12">
        <f t="shared" si="7"/>
        <v>10</v>
      </c>
      <c r="R15" s="12">
        <f t="shared" si="8"/>
        <v>20</v>
      </c>
      <c r="S15" s="12">
        <f t="shared" si="9"/>
        <v>70</v>
      </c>
      <c r="T15" s="12">
        <f t="shared" si="9"/>
        <v>100</v>
      </c>
      <c r="U15" s="23"/>
      <c r="V15" s="23"/>
      <c r="W15" s="23"/>
      <c r="X15" s="23"/>
    </row>
    <row r="16" spans="1:24" ht="28.8">
      <c r="A16" s="2">
        <v>2</v>
      </c>
      <c r="B16" s="10" t="s">
        <v>36</v>
      </c>
      <c r="C16" s="22">
        <v>4</v>
      </c>
      <c r="D16" s="5">
        <v>30</v>
      </c>
      <c r="E16" s="5">
        <v>50</v>
      </c>
      <c r="F16" s="6">
        <v>35</v>
      </c>
      <c r="G16" s="6">
        <v>50</v>
      </c>
      <c r="H16" s="5">
        <v>10</v>
      </c>
      <c r="I16" s="5">
        <v>20</v>
      </c>
      <c r="J16" s="41">
        <f t="shared" si="13"/>
        <v>1.4</v>
      </c>
      <c r="K16" s="41">
        <f t="shared" si="14"/>
        <v>2</v>
      </c>
      <c r="L16" s="11">
        <f t="shared" si="11"/>
        <v>100</v>
      </c>
      <c r="M16" s="12">
        <f t="shared" si="12"/>
        <v>30</v>
      </c>
      <c r="N16" s="12">
        <f t="shared" si="4"/>
        <v>50</v>
      </c>
      <c r="O16" s="12">
        <f t="shared" si="5"/>
        <v>35</v>
      </c>
      <c r="P16" s="12">
        <f t="shared" si="6"/>
        <v>50</v>
      </c>
      <c r="Q16" s="12">
        <f t="shared" si="7"/>
        <v>10</v>
      </c>
      <c r="R16" s="12">
        <f t="shared" si="8"/>
        <v>20</v>
      </c>
      <c r="S16" s="46">
        <f t="shared" si="9"/>
        <v>65</v>
      </c>
      <c r="T16" s="46">
        <f t="shared" si="9"/>
        <v>100</v>
      </c>
      <c r="U16" s="23"/>
      <c r="V16" s="23"/>
      <c r="W16" s="23"/>
      <c r="X16" s="23"/>
    </row>
    <row r="17" spans="1:24">
      <c r="A17" s="24" t="s">
        <v>18</v>
      </c>
      <c r="B17" s="17"/>
      <c r="C17" s="18">
        <f>SUM(C10:C16)</f>
        <v>37</v>
      </c>
      <c r="D17" s="19"/>
      <c r="E17" s="19"/>
      <c r="F17" s="19"/>
      <c r="G17" s="19"/>
      <c r="H17" s="19"/>
      <c r="I17" s="19"/>
      <c r="J17" s="25">
        <f>SUM(J10:J16)</f>
        <v>14.399999999999999</v>
      </c>
      <c r="K17" s="25">
        <f>SUM(K10:K16)</f>
        <v>19.599999999999998</v>
      </c>
      <c r="L17" s="20"/>
      <c r="M17" s="18">
        <f t="shared" ref="M17:T17" si="15">SUM(M10:M16)</f>
        <v>272.5</v>
      </c>
      <c r="N17" s="18">
        <f t="shared" si="15"/>
        <v>420</v>
      </c>
      <c r="O17" s="18">
        <f t="shared" si="15"/>
        <v>360</v>
      </c>
      <c r="P17" s="18">
        <f t="shared" si="15"/>
        <v>490</v>
      </c>
      <c r="Q17" s="18">
        <f t="shared" si="15"/>
        <v>102.5</v>
      </c>
      <c r="R17" s="18">
        <f t="shared" si="15"/>
        <v>200</v>
      </c>
      <c r="S17" s="63">
        <f t="shared" si="15"/>
        <v>632.5</v>
      </c>
      <c r="T17" s="63">
        <f t="shared" si="15"/>
        <v>910</v>
      </c>
      <c r="U17" s="100">
        <v>490</v>
      </c>
      <c r="V17" s="64">
        <f>U17+S17</f>
        <v>1122.5</v>
      </c>
      <c r="W17" s="64">
        <f>T17+U17</f>
        <v>1400</v>
      </c>
      <c r="X17" s="65">
        <v>1225</v>
      </c>
    </row>
    <row r="18" spans="1:24">
      <c r="A18" s="2">
        <v>3</v>
      </c>
      <c r="B18" s="21" t="s">
        <v>37</v>
      </c>
      <c r="C18" s="22">
        <v>4</v>
      </c>
      <c r="D18" s="5">
        <v>60</v>
      </c>
      <c r="E18" s="5">
        <v>80</v>
      </c>
      <c r="F18" s="6">
        <v>10</v>
      </c>
      <c r="G18" s="6">
        <v>20</v>
      </c>
      <c r="H18" s="5">
        <v>10</v>
      </c>
      <c r="I18" s="5">
        <v>20</v>
      </c>
      <c r="J18" s="42">
        <f t="shared" ref="J18:J31" si="16">(C18*F18)/100</f>
        <v>0.4</v>
      </c>
      <c r="K18" s="42">
        <f t="shared" ref="K18:K24" si="17">C18*G18/100</f>
        <v>0.8</v>
      </c>
      <c r="L18" s="11">
        <f t="shared" si="11"/>
        <v>100</v>
      </c>
      <c r="M18" s="12">
        <f t="shared" ref="M18:M24" si="18">C18*25*D18/100</f>
        <v>60</v>
      </c>
      <c r="N18" s="12">
        <f t="shared" si="4"/>
        <v>80</v>
      </c>
      <c r="O18" s="12">
        <f t="shared" si="5"/>
        <v>10</v>
      </c>
      <c r="P18" s="12">
        <f t="shared" si="6"/>
        <v>20</v>
      </c>
      <c r="Q18" s="12">
        <f t="shared" ref="Q18:Q24" si="19">C18*25*H18/100</f>
        <v>10</v>
      </c>
      <c r="R18" s="12">
        <f t="shared" si="8"/>
        <v>20</v>
      </c>
      <c r="S18" s="8">
        <f t="shared" si="9"/>
        <v>70</v>
      </c>
      <c r="T18" s="8">
        <f t="shared" si="9"/>
        <v>100</v>
      </c>
      <c r="U18" s="96"/>
      <c r="V18" s="23"/>
      <c r="W18" s="23"/>
      <c r="X18" s="23"/>
    </row>
    <row r="19" spans="1:24">
      <c r="A19" s="2">
        <v>3</v>
      </c>
      <c r="B19" s="21" t="s">
        <v>38</v>
      </c>
      <c r="C19" s="22">
        <v>4</v>
      </c>
      <c r="D19" s="5">
        <v>35</v>
      </c>
      <c r="E19" s="5">
        <v>45</v>
      </c>
      <c r="F19" s="6">
        <v>35</v>
      </c>
      <c r="G19" s="6">
        <v>50</v>
      </c>
      <c r="H19" s="5">
        <v>10</v>
      </c>
      <c r="I19" s="5">
        <v>25</v>
      </c>
      <c r="J19" s="42">
        <f t="shared" si="16"/>
        <v>1.4</v>
      </c>
      <c r="K19" s="42">
        <f t="shared" si="17"/>
        <v>2</v>
      </c>
      <c r="L19" s="11">
        <f t="shared" si="11"/>
        <v>100</v>
      </c>
      <c r="M19" s="12">
        <f t="shared" si="18"/>
        <v>35</v>
      </c>
      <c r="N19" s="12">
        <f t="shared" si="4"/>
        <v>45</v>
      </c>
      <c r="O19" s="12">
        <f t="shared" si="5"/>
        <v>35</v>
      </c>
      <c r="P19" s="12">
        <f t="shared" si="6"/>
        <v>50</v>
      </c>
      <c r="Q19" s="12">
        <f t="shared" si="19"/>
        <v>10</v>
      </c>
      <c r="R19" s="12">
        <f t="shared" si="8"/>
        <v>25</v>
      </c>
      <c r="S19" s="12">
        <f t="shared" ref="S19:T24" si="20">M19+O19</f>
        <v>70</v>
      </c>
      <c r="T19" s="12">
        <f t="shared" si="20"/>
        <v>95</v>
      </c>
      <c r="U19" s="96"/>
      <c r="V19" s="23"/>
      <c r="W19" s="23"/>
      <c r="X19" s="23"/>
    </row>
    <row r="20" spans="1:24" ht="28.8">
      <c r="A20" s="2">
        <v>3</v>
      </c>
      <c r="B20" s="10" t="s">
        <v>39</v>
      </c>
      <c r="C20" s="22">
        <v>4</v>
      </c>
      <c r="D20" s="5">
        <v>50</v>
      </c>
      <c r="E20" s="5">
        <v>70</v>
      </c>
      <c r="F20" s="6">
        <v>20</v>
      </c>
      <c r="G20" s="6">
        <v>30</v>
      </c>
      <c r="H20" s="5">
        <v>5</v>
      </c>
      <c r="I20" s="5">
        <v>10</v>
      </c>
      <c r="J20" s="42">
        <f t="shared" si="16"/>
        <v>0.8</v>
      </c>
      <c r="K20" s="42">
        <f t="shared" si="17"/>
        <v>1.2</v>
      </c>
      <c r="L20" s="11">
        <f t="shared" si="11"/>
        <v>100</v>
      </c>
      <c r="M20" s="12">
        <f t="shared" si="18"/>
        <v>50</v>
      </c>
      <c r="N20" s="12">
        <f t="shared" si="4"/>
        <v>70</v>
      </c>
      <c r="O20" s="12">
        <f t="shared" si="5"/>
        <v>20</v>
      </c>
      <c r="P20" s="12">
        <f t="shared" si="6"/>
        <v>30</v>
      </c>
      <c r="Q20" s="12">
        <f t="shared" si="19"/>
        <v>5</v>
      </c>
      <c r="R20" s="12">
        <f t="shared" si="8"/>
        <v>10</v>
      </c>
      <c r="S20" s="12">
        <f t="shared" si="20"/>
        <v>70</v>
      </c>
      <c r="T20" s="12">
        <f t="shared" si="20"/>
        <v>100</v>
      </c>
      <c r="U20" s="96"/>
      <c r="V20" s="23"/>
      <c r="W20" s="23"/>
      <c r="X20" s="23"/>
    </row>
    <row r="21" spans="1:24">
      <c r="A21" s="2">
        <v>3</v>
      </c>
      <c r="B21" s="21" t="s">
        <v>40</v>
      </c>
      <c r="C21" s="22">
        <v>12</v>
      </c>
      <c r="D21" s="5">
        <v>20</v>
      </c>
      <c r="E21" s="5">
        <v>30</v>
      </c>
      <c r="F21" s="6">
        <v>50</v>
      </c>
      <c r="G21" s="6">
        <v>80</v>
      </c>
      <c r="H21" s="5">
        <v>10</v>
      </c>
      <c r="I21" s="5">
        <v>20</v>
      </c>
      <c r="J21" s="42">
        <f t="shared" si="16"/>
        <v>6</v>
      </c>
      <c r="K21" s="42">
        <f t="shared" si="17"/>
        <v>9.6</v>
      </c>
      <c r="L21" s="11">
        <f t="shared" si="11"/>
        <v>300</v>
      </c>
      <c r="M21" s="12">
        <f t="shared" si="18"/>
        <v>60</v>
      </c>
      <c r="N21" s="12">
        <f t="shared" si="4"/>
        <v>90</v>
      </c>
      <c r="O21" s="12">
        <f t="shared" si="5"/>
        <v>150</v>
      </c>
      <c r="P21" s="12">
        <f t="shared" si="6"/>
        <v>240</v>
      </c>
      <c r="Q21" s="12">
        <f t="shared" si="19"/>
        <v>30</v>
      </c>
      <c r="R21" s="12">
        <f t="shared" si="8"/>
        <v>60</v>
      </c>
      <c r="S21" s="12">
        <f t="shared" si="20"/>
        <v>210</v>
      </c>
      <c r="T21" s="12">
        <f t="shared" si="20"/>
        <v>330</v>
      </c>
      <c r="U21" s="96"/>
      <c r="V21" s="23"/>
      <c r="W21" s="23"/>
      <c r="X21" s="23"/>
    </row>
    <row r="22" spans="1:24" ht="28.8">
      <c r="A22" s="2">
        <v>3</v>
      </c>
      <c r="B22" s="10" t="s">
        <v>41</v>
      </c>
      <c r="C22" s="22">
        <v>2</v>
      </c>
      <c r="D22" s="5">
        <v>35</v>
      </c>
      <c r="E22" s="5">
        <v>50</v>
      </c>
      <c r="F22" s="6">
        <v>35</v>
      </c>
      <c r="G22" s="6">
        <v>50</v>
      </c>
      <c r="H22" s="5">
        <v>5</v>
      </c>
      <c r="I22" s="5">
        <v>20</v>
      </c>
      <c r="J22" s="42">
        <f t="shared" si="16"/>
        <v>0.7</v>
      </c>
      <c r="K22" s="42">
        <f t="shared" si="17"/>
        <v>1</v>
      </c>
      <c r="L22" s="11">
        <f t="shared" si="11"/>
        <v>50</v>
      </c>
      <c r="M22" s="12">
        <f t="shared" si="18"/>
        <v>17.5</v>
      </c>
      <c r="N22" s="12">
        <f t="shared" si="4"/>
        <v>25</v>
      </c>
      <c r="O22" s="12">
        <f t="shared" si="5"/>
        <v>17.5</v>
      </c>
      <c r="P22" s="12">
        <f t="shared" si="6"/>
        <v>25</v>
      </c>
      <c r="Q22" s="12">
        <f t="shared" si="19"/>
        <v>2.5</v>
      </c>
      <c r="R22" s="12">
        <f t="shared" si="8"/>
        <v>10</v>
      </c>
      <c r="S22" s="12">
        <f t="shared" si="20"/>
        <v>35</v>
      </c>
      <c r="T22" s="12">
        <f t="shared" si="20"/>
        <v>50</v>
      </c>
      <c r="U22" s="96"/>
      <c r="V22" s="23"/>
      <c r="W22" s="23"/>
      <c r="X22" s="23"/>
    </row>
    <row r="23" spans="1:24">
      <c r="A23" s="2">
        <v>3</v>
      </c>
      <c r="B23" s="3" t="s">
        <v>42</v>
      </c>
      <c r="C23" s="22">
        <v>4</v>
      </c>
      <c r="D23" s="5">
        <v>20</v>
      </c>
      <c r="E23" s="5">
        <v>30</v>
      </c>
      <c r="F23" s="6">
        <v>50</v>
      </c>
      <c r="G23" s="6">
        <v>60</v>
      </c>
      <c r="H23" s="5">
        <v>10</v>
      </c>
      <c r="I23" s="5">
        <v>20</v>
      </c>
      <c r="J23" s="42">
        <f t="shared" si="16"/>
        <v>2</v>
      </c>
      <c r="K23" s="42">
        <f t="shared" si="17"/>
        <v>2.4</v>
      </c>
      <c r="L23" s="11">
        <f t="shared" si="11"/>
        <v>100</v>
      </c>
      <c r="M23" s="12">
        <f t="shared" si="18"/>
        <v>20</v>
      </c>
      <c r="N23" s="12">
        <f t="shared" si="4"/>
        <v>30</v>
      </c>
      <c r="O23" s="12">
        <f t="shared" si="5"/>
        <v>50</v>
      </c>
      <c r="P23" s="12">
        <f t="shared" si="6"/>
        <v>60</v>
      </c>
      <c r="Q23" s="12">
        <f t="shared" si="19"/>
        <v>10</v>
      </c>
      <c r="R23" s="12">
        <f t="shared" si="8"/>
        <v>20</v>
      </c>
      <c r="S23" s="12">
        <f t="shared" si="20"/>
        <v>70</v>
      </c>
      <c r="T23" s="12">
        <f t="shared" si="20"/>
        <v>90</v>
      </c>
      <c r="U23" s="96"/>
      <c r="V23" s="23"/>
      <c r="W23" s="23"/>
      <c r="X23" s="23"/>
    </row>
    <row r="24" spans="1:24">
      <c r="A24" s="2">
        <v>3</v>
      </c>
      <c r="B24" s="26" t="s">
        <v>57</v>
      </c>
      <c r="C24" s="22">
        <v>8</v>
      </c>
      <c r="D24" s="5">
        <v>20</v>
      </c>
      <c r="E24" s="5">
        <v>30</v>
      </c>
      <c r="F24" s="6">
        <v>50</v>
      </c>
      <c r="G24" s="6">
        <v>60</v>
      </c>
      <c r="H24" s="5">
        <v>10</v>
      </c>
      <c r="I24" s="5">
        <v>20</v>
      </c>
      <c r="J24" s="42">
        <f t="shared" si="16"/>
        <v>4</v>
      </c>
      <c r="K24" s="42">
        <f t="shared" si="17"/>
        <v>4.8</v>
      </c>
      <c r="L24" s="11">
        <f t="shared" si="11"/>
        <v>200</v>
      </c>
      <c r="M24" s="12">
        <f t="shared" si="18"/>
        <v>40</v>
      </c>
      <c r="N24" s="12">
        <f t="shared" si="4"/>
        <v>60</v>
      </c>
      <c r="O24" s="12">
        <f t="shared" si="5"/>
        <v>100</v>
      </c>
      <c r="P24" s="12">
        <f t="shared" si="6"/>
        <v>120</v>
      </c>
      <c r="Q24" s="12">
        <f t="shared" si="19"/>
        <v>20</v>
      </c>
      <c r="R24" s="12">
        <f t="shared" si="8"/>
        <v>40</v>
      </c>
      <c r="S24" s="12">
        <f t="shared" si="20"/>
        <v>140</v>
      </c>
      <c r="T24" s="12">
        <f t="shared" si="20"/>
        <v>180</v>
      </c>
      <c r="U24" s="96"/>
      <c r="V24" s="23"/>
      <c r="W24" s="23"/>
      <c r="X24" s="23"/>
    </row>
    <row r="25" spans="1:24">
      <c r="A25" s="27" t="s">
        <v>18</v>
      </c>
      <c r="B25" s="17"/>
      <c r="C25" s="18">
        <f>SUM(C18:C24)</f>
        <v>38</v>
      </c>
      <c r="D25" s="19"/>
      <c r="E25" s="19"/>
      <c r="F25" s="19"/>
      <c r="G25" s="19"/>
      <c r="H25" s="19"/>
      <c r="I25" s="19"/>
      <c r="J25" s="18">
        <f>SUM(J18:J24)</f>
        <v>15.299999999999999</v>
      </c>
      <c r="K25" s="18">
        <f>SUM(K18:K24)</f>
        <v>21.8</v>
      </c>
      <c r="L25" s="20"/>
      <c r="M25" s="18">
        <f t="shared" ref="M25:T25" si="21">SUM(M18:M24)</f>
        <v>282.5</v>
      </c>
      <c r="N25" s="18">
        <f t="shared" si="21"/>
        <v>400</v>
      </c>
      <c r="O25" s="18">
        <f t="shared" si="21"/>
        <v>382.5</v>
      </c>
      <c r="P25" s="18">
        <f t="shared" si="21"/>
        <v>545</v>
      </c>
      <c r="Q25" s="18">
        <f t="shared" si="21"/>
        <v>87.5</v>
      </c>
      <c r="R25" s="18">
        <f t="shared" si="21"/>
        <v>185</v>
      </c>
      <c r="S25" s="63">
        <f t="shared" si="21"/>
        <v>665</v>
      </c>
      <c r="T25" s="63">
        <f t="shared" si="21"/>
        <v>945</v>
      </c>
      <c r="U25" s="100">
        <v>455</v>
      </c>
      <c r="V25" s="64">
        <f>S25+U25</f>
        <v>1120</v>
      </c>
      <c r="W25" s="64">
        <f>T25+U25</f>
        <v>1400</v>
      </c>
      <c r="X25" s="65">
        <v>1225</v>
      </c>
    </row>
    <row r="26" spans="1:24" ht="43.2">
      <c r="A26" s="2">
        <v>4</v>
      </c>
      <c r="B26" s="10" t="s">
        <v>43</v>
      </c>
      <c r="C26" s="22">
        <v>4</v>
      </c>
      <c r="D26" s="5">
        <v>40</v>
      </c>
      <c r="E26" s="5">
        <v>50</v>
      </c>
      <c r="F26" s="6">
        <v>40</v>
      </c>
      <c r="G26" s="6">
        <v>50</v>
      </c>
      <c r="H26" s="5">
        <v>10</v>
      </c>
      <c r="I26" s="5">
        <v>20</v>
      </c>
      <c r="J26" s="42">
        <f t="shared" si="16"/>
        <v>1.6</v>
      </c>
      <c r="K26" s="42">
        <f>(C26*G26)/100</f>
        <v>2</v>
      </c>
      <c r="L26" s="11">
        <f t="shared" ref="L26:L31" si="22">C26*25</f>
        <v>100</v>
      </c>
      <c r="M26" s="12">
        <f t="shared" ref="M26:M31" si="23">C26*25*D26/100</f>
        <v>40</v>
      </c>
      <c r="N26" s="12">
        <f t="shared" ref="N26:N31" si="24">C26*25*E26/100</f>
        <v>50</v>
      </c>
      <c r="O26" s="12">
        <f t="shared" ref="O26:O31" si="25">C26*25*F26/100</f>
        <v>40</v>
      </c>
      <c r="P26" s="12">
        <f t="shared" ref="P26:P31" si="26">C26*25*G26/100</f>
        <v>50</v>
      </c>
      <c r="Q26" s="12">
        <f t="shared" ref="Q26:Q31" si="27">C26*25*H26/100</f>
        <v>10</v>
      </c>
      <c r="R26" s="12">
        <f t="shared" ref="R26:R31" si="28">C26*25*I26/100</f>
        <v>20</v>
      </c>
      <c r="S26" s="28">
        <f t="shared" ref="S26:T31" si="29">M26+O26</f>
        <v>80</v>
      </c>
      <c r="T26" s="28">
        <f t="shared" si="29"/>
        <v>100</v>
      </c>
      <c r="U26" s="97"/>
      <c r="V26" s="29"/>
      <c r="W26" s="29"/>
      <c r="X26" s="29"/>
    </row>
    <row r="27" spans="1:24" ht="28.8">
      <c r="A27" s="2">
        <v>4</v>
      </c>
      <c r="B27" s="10" t="s">
        <v>44</v>
      </c>
      <c r="C27" s="22">
        <v>4</v>
      </c>
      <c r="D27" s="5">
        <v>35</v>
      </c>
      <c r="E27" s="5">
        <v>45</v>
      </c>
      <c r="F27" s="6">
        <v>40</v>
      </c>
      <c r="G27" s="6">
        <v>60</v>
      </c>
      <c r="H27" s="5">
        <v>5</v>
      </c>
      <c r="I27" s="5">
        <v>15</v>
      </c>
      <c r="J27" s="42">
        <f t="shared" si="16"/>
        <v>1.6</v>
      </c>
      <c r="K27" s="42">
        <f t="shared" ref="K27:K31" si="30">(C27*G27)/100</f>
        <v>2.4</v>
      </c>
      <c r="L27" s="11">
        <f t="shared" si="22"/>
        <v>100</v>
      </c>
      <c r="M27" s="12">
        <f t="shared" si="23"/>
        <v>35</v>
      </c>
      <c r="N27" s="12">
        <f t="shared" si="24"/>
        <v>45</v>
      </c>
      <c r="O27" s="12">
        <f t="shared" si="25"/>
        <v>40</v>
      </c>
      <c r="P27" s="12">
        <f t="shared" si="26"/>
        <v>60</v>
      </c>
      <c r="Q27" s="12">
        <f t="shared" si="27"/>
        <v>5</v>
      </c>
      <c r="R27" s="12">
        <f t="shared" si="28"/>
        <v>15</v>
      </c>
      <c r="S27" s="28">
        <f t="shared" si="29"/>
        <v>75</v>
      </c>
      <c r="T27" s="28">
        <f t="shared" si="29"/>
        <v>105</v>
      </c>
      <c r="U27" s="97"/>
      <c r="V27" s="29"/>
      <c r="W27" s="29"/>
      <c r="X27" s="29"/>
    </row>
    <row r="28" spans="1:24">
      <c r="A28" s="2">
        <v>4</v>
      </c>
      <c r="B28" s="3" t="s">
        <v>45</v>
      </c>
      <c r="C28" s="22">
        <v>12</v>
      </c>
      <c r="D28" s="5">
        <v>30</v>
      </c>
      <c r="E28" s="5">
        <v>40</v>
      </c>
      <c r="F28" s="6">
        <v>45</v>
      </c>
      <c r="G28" s="6">
        <v>70</v>
      </c>
      <c r="H28" s="5">
        <v>5</v>
      </c>
      <c r="I28" s="5">
        <v>10</v>
      </c>
      <c r="J28" s="42">
        <f t="shared" si="16"/>
        <v>5.4</v>
      </c>
      <c r="K28" s="42">
        <f t="shared" si="30"/>
        <v>8.4</v>
      </c>
      <c r="L28" s="11">
        <f t="shared" si="22"/>
        <v>300</v>
      </c>
      <c r="M28" s="12">
        <f t="shared" si="23"/>
        <v>90</v>
      </c>
      <c r="N28" s="12">
        <f t="shared" si="24"/>
        <v>120</v>
      </c>
      <c r="O28" s="12">
        <f t="shared" si="25"/>
        <v>135</v>
      </c>
      <c r="P28" s="12">
        <f t="shared" si="26"/>
        <v>210</v>
      </c>
      <c r="Q28" s="12">
        <f t="shared" si="27"/>
        <v>15</v>
      </c>
      <c r="R28" s="12">
        <f t="shared" si="28"/>
        <v>30</v>
      </c>
      <c r="S28" s="28">
        <f t="shared" si="29"/>
        <v>225</v>
      </c>
      <c r="T28" s="28">
        <f t="shared" si="29"/>
        <v>330</v>
      </c>
      <c r="U28" s="97"/>
      <c r="V28" s="29"/>
      <c r="W28" s="29"/>
      <c r="X28" s="29"/>
    </row>
    <row r="29" spans="1:24" ht="28.8">
      <c r="A29" s="2">
        <v>4</v>
      </c>
      <c r="B29" s="10" t="s">
        <v>46</v>
      </c>
      <c r="C29" s="22">
        <v>4</v>
      </c>
      <c r="D29" s="5">
        <v>35</v>
      </c>
      <c r="E29" s="5">
        <v>45</v>
      </c>
      <c r="F29" s="6">
        <v>40</v>
      </c>
      <c r="G29" s="6">
        <v>60</v>
      </c>
      <c r="H29" s="5">
        <v>5</v>
      </c>
      <c r="I29" s="5">
        <v>15</v>
      </c>
      <c r="J29" s="42">
        <f t="shared" si="16"/>
        <v>1.6</v>
      </c>
      <c r="K29" s="42">
        <f t="shared" si="30"/>
        <v>2.4</v>
      </c>
      <c r="L29" s="11">
        <f t="shared" si="22"/>
        <v>100</v>
      </c>
      <c r="M29" s="12">
        <f t="shared" si="23"/>
        <v>35</v>
      </c>
      <c r="N29" s="12">
        <f t="shared" si="24"/>
        <v>45</v>
      </c>
      <c r="O29" s="12">
        <f t="shared" si="25"/>
        <v>40</v>
      </c>
      <c r="P29" s="12">
        <f t="shared" si="26"/>
        <v>60</v>
      </c>
      <c r="Q29" s="12">
        <f t="shared" si="27"/>
        <v>5</v>
      </c>
      <c r="R29" s="12">
        <f t="shared" si="28"/>
        <v>15</v>
      </c>
      <c r="S29" s="28">
        <f t="shared" si="29"/>
        <v>75</v>
      </c>
      <c r="T29" s="28">
        <f t="shared" si="29"/>
        <v>105</v>
      </c>
      <c r="U29" s="97"/>
      <c r="V29" s="29"/>
      <c r="W29" s="29"/>
      <c r="X29" s="29"/>
    </row>
    <row r="30" spans="1:24" ht="28.8">
      <c r="A30" s="2">
        <v>4</v>
      </c>
      <c r="B30" s="10" t="s">
        <v>47</v>
      </c>
      <c r="C30" s="22">
        <v>2</v>
      </c>
      <c r="D30" s="5">
        <v>30</v>
      </c>
      <c r="E30" s="5">
        <v>50</v>
      </c>
      <c r="F30" s="6">
        <v>45</v>
      </c>
      <c r="G30" s="6">
        <v>60</v>
      </c>
      <c r="H30" s="5">
        <v>5</v>
      </c>
      <c r="I30" s="5">
        <v>20</v>
      </c>
      <c r="J30" s="42">
        <f t="shared" si="16"/>
        <v>0.9</v>
      </c>
      <c r="K30" s="42">
        <f t="shared" si="30"/>
        <v>1.2</v>
      </c>
      <c r="L30" s="11">
        <f t="shared" si="22"/>
        <v>50</v>
      </c>
      <c r="M30" s="12">
        <f t="shared" si="23"/>
        <v>15</v>
      </c>
      <c r="N30" s="12">
        <f t="shared" si="24"/>
        <v>25</v>
      </c>
      <c r="O30" s="12">
        <f t="shared" si="25"/>
        <v>22.5</v>
      </c>
      <c r="P30" s="12">
        <f t="shared" si="26"/>
        <v>30</v>
      </c>
      <c r="Q30" s="12">
        <f t="shared" si="27"/>
        <v>2.5</v>
      </c>
      <c r="R30" s="12">
        <f t="shared" si="28"/>
        <v>10</v>
      </c>
      <c r="S30" s="28">
        <f t="shared" si="29"/>
        <v>37.5</v>
      </c>
      <c r="T30" s="28">
        <f t="shared" si="29"/>
        <v>55</v>
      </c>
      <c r="U30" s="97"/>
      <c r="V30" s="29"/>
      <c r="W30" s="29"/>
      <c r="X30" s="29"/>
    </row>
    <row r="31" spans="1:24">
      <c r="A31" s="2">
        <v>4</v>
      </c>
      <c r="B31" s="26" t="s">
        <v>57</v>
      </c>
      <c r="C31" s="22">
        <v>8</v>
      </c>
      <c r="D31" s="5">
        <v>20</v>
      </c>
      <c r="E31" s="5">
        <v>30</v>
      </c>
      <c r="F31" s="6">
        <v>50</v>
      </c>
      <c r="G31" s="6">
        <v>60</v>
      </c>
      <c r="H31" s="5">
        <v>10</v>
      </c>
      <c r="I31" s="5">
        <v>20</v>
      </c>
      <c r="J31" s="42">
        <f t="shared" si="16"/>
        <v>4</v>
      </c>
      <c r="K31" s="42">
        <f t="shared" si="30"/>
        <v>4.8</v>
      </c>
      <c r="L31" s="11">
        <f t="shared" si="22"/>
        <v>200</v>
      </c>
      <c r="M31" s="12">
        <f t="shared" si="23"/>
        <v>40</v>
      </c>
      <c r="N31" s="12">
        <f t="shared" si="24"/>
        <v>60</v>
      </c>
      <c r="O31" s="12">
        <f t="shared" si="25"/>
        <v>100</v>
      </c>
      <c r="P31" s="12">
        <f t="shared" si="26"/>
        <v>120</v>
      </c>
      <c r="Q31" s="12">
        <f t="shared" si="27"/>
        <v>20</v>
      </c>
      <c r="R31" s="12">
        <f t="shared" si="28"/>
        <v>40</v>
      </c>
      <c r="S31" s="28">
        <f t="shared" si="29"/>
        <v>140</v>
      </c>
      <c r="T31" s="28">
        <f t="shared" si="29"/>
        <v>180</v>
      </c>
      <c r="U31" s="97"/>
      <c r="V31" s="29"/>
      <c r="W31" s="29"/>
      <c r="X31" s="29"/>
    </row>
    <row r="32" spans="1:24">
      <c r="A32" s="24" t="s">
        <v>18</v>
      </c>
      <c r="B32" s="17"/>
      <c r="C32" s="18">
        <f>SUM(C26:C31)</f>
        <v>34</v>
      </c>
      <c r="D32" s="19"/>
      <c r="E32" s="19"/>
      <c r="F32" s="19"/>
      <c r="G32" s="19"/>
      <c r="H32" s="19"/>
      <c r="I32" s="19"/>
      <c r="J32" s="18">
        <f>SUM(J26:J31)</f>
        <v>15.100000000000001</v>
      </c>
      <c r="K32" s="18">
        <f>SUM(K26:K31)</f>
        <v>21.200000000000003</v>
      </c>
      <c r="L32" s="20"/>
      <c r="M32" s="18">
        <f t="shared" ref="M32:T32" si="31">SUM(M26:M31)</f>
        <v>255</v>
      </c>
      <c r="N32" s="18">
        <f t="shared" si="31"/>
        <v>345</v>
      </c>
      <c r="O32" s="18">
        <f t="shared" si="31"/>
        <v>377.5</v>
      </c>
      <c r="P32" s="18">
        <f t="shared" si="31"/>
        <v>530</v>
      </c>
      <c r="Q32" s="18">
        <f t="shared" si="31"/>
        <v>57.5</v>
      </c>
      <c r="R32" s="18">
        <f t="shared" si="31"/>
        <v>130</v>
      </c>
      <c r="S32" s="63">
        <f t="shared" si="31"/>
        <v>632.5</v>
      </c>
      <c r="T32" s="63">
        <f t="shared" si="31"/>
        <v>875</v>
      </c>
      <c r="U32" s="100">
        <v>480</v>
      </c>
      <c r="V32" s="64">
        <f>S32+U32</f>
        <v>1112.5</v>
      </c>
      <c r="W32" s="64">
        <f>T32+U32</f>
        <v>1355</v>
      </c>
      <c r="X32" s="65">
        <v>1120</v>
      </c>
    </row>
    <row r="33" spans="1:24" ht="28.8">
      <c r="A33" s="30" t="s">
        <v>56</v>
      </c>
      <c r="B33" s="31"/>
      <c r="C33" s="12"/>
      <c r="D33" s="4"/>
      <c r="E33" s="4"/>
      <c r="F33" s="4"/>
      <c r="G33" s="4"/>
      <c r="H33" s="4"/>
      <c r="I33" s="4"/>
      <c r="J33" s="12"/>
      <c r="K33" s="12"/>
      <c r="L33" s="11"/>
      <c r="M33" s="12"/>
      <c r="N33" s="12"/>
      <c r="O33" s="12"/>
      <c r="P33" s="12"/>
      <c r="Q33" s="12"/>
      <c r="R33" s="12"/>
      <c r="S33" s="32"/>
      <c r="T33" s="32"/>
      <c r="U33" s="29"/>
      <c r="V33" s="29"/>
      <c r="W33" s="29"/>
      <c r="X33" s="29"/>
    </row>
    <row r="34" spans="1:24">
      <c r="A34" s="33">
        <v>3</v>
      </c>
      <c r="B34" s="10" t="s">
        <v>48</v>
      </c>
      <c r="C34" s="12">
        <v>8</v>
      </c>
      <c r="D34" s="5">
        <v>20</v>
      </c>
      <c r="E34" s="5">
        <v>30</v>
      </c>
      <c r="F34" s="6">
        <v>50</v>
      </c>
      <c r="G34" s="6">
        <v>60</v>
      </c>
      <c r="H34" s="5">
        <v>10</v>
      </c>
      <c r="I34" s="5">
        <v>20</v>
      </c>
      <c r="J34" s="41">
        <f t="shared" ref="J34:J41" si="32">(C34*F34)/100</f>
        <v>4</v>
      </c>
      <c r="K34" s="41">
        <f>(C34*G34)/100</f>
        <v>4.8</v>
      </c>
      <c r="L34" s="11">
        <f t="shared" si="11"/>
        <v>200</v>
      </c>
      <c r="M34" s="12">
        <f t="shared" ref="M34:M41" si="33">C34*25*D34/100</f>
        <v>40</v>
      </c>
      <c r="N34" s="12">
        <f t="shared" ref="N34:N41" si="34">C34*25*E34/100</f>
        <v>60</v>
      </c>
      <c r="O34" s="12">
        <f t="shared" ref="O34:O41" si="35">C34*25*F34/100</f>
        <v>100</v>
      </c>
      <c r="P34" s="12">
        <f t="shared" ref="P34:P41" si="36">C34*25*G34/100</f>
        <v>120</v>
      </c>
      <c r="Q34" s="12">
        <f t="shared" ref="Q34:Q41" si="37">C34*25*H34/100</f>
        <v>20</v>
      </c>
      <c r="R34" s="12">
        <f t="shared" ref="R34:R41" si="38">C34*25*I34/100</f>
        <v>40</v>
      </c>
      <c r="S34" s="12">
        <f t="shared" ref="S34:T41" si="39">M34+O34</f>
        <v>140</v>
      </c>
      <c r="T34" s="12">
        <f t="shared" si="39"/>
        <v>180</v>
      </c>
      <c r="U34" s="23"/>
      <c r="V34" s="23"/>
      <c r="W34" s="23"/>
      <c r="X34" s="23"/>
    </row>
    <row r="35" spans="1:24">
      <c r="A35" s="33">
        <v>3</v>
      </c>
      <c r="B35" s="10" t="s">
        <v>49</v>
      </c>
      <c r="C35" s="12">
        <v>8</v>
      </c>
      <c r="D35" s="5">
        <v>20</v>
      </c>
      <c r="E35" s="5">
        <v>30</v>
      </c>
      <c r="F35" s="6">
        <v>50</v>
      </c>
      <c r="G35" s="6">
        <v>60</v>
      </c>
      <c r="H35" s="5">
        <v>10</v>
      </c>
      <c r="I35" s="5">
        <v>20</v>
      </c>
      <c r="J35" s="41">
        <f t="shared" si="32"/>
        <v>4</v>
      </c>
      <c r="K35" s="41">
        <f t="shared" ref="K35:K41" si="40">(C35*G35)/100</f>
        <v>4.8</v>
      </c>
      <c r="L35" s="11">
        <f t="shared" si="11"/>
        <v>200</v>
      </c>
      <c r="M35" s="12">
        <f t="shared" si="33"/>
        <v>40</v>
      </c>
      <c r="N35" s="12">
        <f t="shared" si="34"/>
        <v>60</v>
      </c>
      <c r="O35" s="12">
        <f t="shared" si="35"/>
        <v>100</v>
      </c>
      <c r="P35" s="12">
        <f t="shared" si="36"/>
        <v>120</v>
      </c>
      <c r="Q35" s="12">
        <f t="shared" si="37"/>
        <v>20</v>
      </c>
      <c r="R35" s="12">
        <f t="shared" si="38"/>
        <v>40</v>
      </c>
      <c r="S35" s="12">
        <f t="shared" si="39"/>
        <v>140</v>
      </c>
      <c r="T35" s="12">
        <f t="shared" si="39"/>
        <v>180</v>
      </c>
      <c r="U35" s="23"/>
      <c r="V35" s="23"/>
      <c r="W35" s="23"/>
      <c r="X35" s="23"/>
    </row>
    <row r="36" spans="1:24">
      <c r="A36" s="33">
        <v>3</v>
      </c>
      <c r="B36" s="10" t="s">
        <v>50</v>
      </c>
      <c r="C36" s="12">
        <v>8</v>
      </c>
      <c r="D36" s="5">
        <v>20</v>
      </c>
      <c r="E36" s="5">
        <v>30</v>
      </c>
      <c r="F36" s="6">
        <v>50</v>
      </c>
      <c r="G36" s="6">
        <v>60</v>
      </c>
      <c r="H36" s="5">
        <v>10</v>
      </c>
      <c r="I36" s="5">
        <v>20</v>
      </c>
      <c r="J36" s="41">
        <f t="shared" si="32"/>
        <v>4</v>
      </c>
      <c r="K36" s="41">
        <f t="shared" si="40"/>
        <v>4.8</v>
      </c>
      <c r="L36" s="11">
        <f t="shared" si="11"/>
        <v>200</v>
      </c>
      <c r="M36" s="12">
        <f t="shared" si="33"/>
        <v>40</v>
      </c>
      <c r="N36" s="12">
        <f t="shared" si="34"/>
        <v>60</v>
      </c>
      <c r="O36" s="12">
        <f t="shared" si="35"/>
        <v>100</v>
      </c>
      <c r="P36" s="12">
        <f t="shared" si="36"/>
        <v>120</v>
      </c>
      <c r="Q36" s="12">
        <f t="shared" si="37"/>
        <v>20</v>
      </c>
      <c r="R36" s="12">
        <f t="shared" si="38"/>
        <v>40</v>
      </c>
      <c r="S36" s="12">
        <f t="shared" si="39"/>
        <v>140</v>
      </c>
      <c r="T36" s="12">
        <f t="shared" si="39"/>
        <v>180</v>
      </c>
      <c r="U36" s="23"/>
      <c r="V36" s="23"/>
      <c r="W36" s="23"/>
      <c r="X36" s="23"/>
    </row>
    <row r="37" spans="1:24" ht="28.8">
      <c r="A37" s="33">
        <v>3</v>
      </c>
      <c r="B37" s="10" t="s">
        <v>51</v>
      </c>
      <c r="C37" s="12">
        <v>8</v>
      </c>
      <c r="D37" s="5">
        <v>20</v>
      </c>
      <c r="E37" s="5">
        <v>30</v>
      </c>
      <c r="F37" s="6">
        <v>50</v>
      </c>
      <c r="G37" s="6">
        <v>60</v>
      </c>
      <c r="H37" s="5">
        <v>10</v>
      </c>
      <c r="I37" s="5">
        <v>20</v>
      </c>
      <c r="J37" s="41">
        <f t="shared" si="32"/>
        <v>4</v>
      </c>
      <c r="K37" s="41">
        <f t="shared" si="40"/>
        <v>4.8</v>
      </c>
      <c r="L37" s="11">
        <f t="shared" si="11"/>
        <v>200</v>
      </c>
      <c r="M37" s="12">
        <f t="shared" si="33"/>
        <v>40</v>
      </c>
      <c r="N37" s="12">
        <f t="shared" si="34"/>
        <v>60</v>
      </c>
      <c r="O37" s="12">
        <f t="shared" si="35"/>
        <v>100</v>
      </c>
      <c r="P37" s="12">
        <f t="shared" si="36"/>
        <v>120</v>
      </c>
      <c r="Q37" s="12">
        <f t="shared" si="37"/>
        <v>20</v>
      </c>
      <c r="R37" s="12">
        <f t="shared" si="38"/>
        <v>40</v>
      </c>
      <c r="S37" s="12">
        <f t="shared" si="39"/>
        <v>140</v>
      </c>
      <c r="T37" s="12">
        <f t="shared" si="39"/>
        <v>180</v>
      </c>
      <c r="U37" s="23"/>
      <c r="V37" s="23"/>
      <c r="W37" s="23"/>
      <c r="X37" s="23"/>
    </row>
    <row r="38" spans="1:24">
      <c r="A38" s="33">
        <v>4</v>
      </c>
      <c r="B38" s="10" t="s">
        <v>52</v>
      </c>
      <c r="C38" s="12">
        <v>8</v>
      </c>
      <c r="D38" s="5">
        <v>20</v>
      </c>
      <c r="E38" s="5">
        <v>30</v>
      </c>
      <c r="F38" s="6">
        <v>50</v>
      </c>
      <c r="G38" s="6">
        <v>60</v>
      </c>
      <c r="H38" s="5">
        <v>10</v>
      </c>
      <c r="I38" s="5">
        <v>20</v>
      </c>
      <c r="J38" s="41">
        <f t="shared" si="32"/>
        <v>4</v>
      </c>
      <c r="K38" s="41">
        <f t="shared" si="40"/>
        <v>4.8</v>
      </c>
      <c r="L38" s="11">
        <f t="shared" si="11"/>
        <v>200</v>
      </c>
      <c r="M38" s="12">
        <f t="shared" si="33"/>
        <v>40</v>
      </c>
      <c r="N38" s="12">
        <f t="shared" si="34"/>
        <v>60</v>
      </c>
      <c r="O38" s="12">
        <f t="shared" si="35"/>
        <v>100</v>
      </c>
      <c r="P38" s="12">
        <f t="shared" si="36"/>
        <v>120</v>
      </c>
      <c r="Q38" s="12">
        <f t="shared" si="37"/>
        <v>20</v>
      </c>
      <c r="R38" s="12">
        <f t="shared" si="38"/>
        <v>40</v>
      </c>
      <c r="S38" s="12">
        <f t="shared" si="39"/>
        <v>140</v>
      </c>
      <c r="T38" s="12">
        <f t="shared" si="39"/>
        <v>180</v>
      </c>
      <c r="U38" s="23"/>
      <c r="V38" s="23"/>
      <c r="W38" s="23"/>
      <c r="X38" s="23"/>
    </row>
    <row r="39" spans="1:24">
      <c r="A39" s="33">
        <v>4</v>
      </c>
      <c r="B39" s="10" t="s">
        <v>53</v>
      </c>
      <c r="C39" s="12">
        <v>8</v>
      </c>
      <c r="D39" s="5">
        <v>20</v>
      </c>
      <c r="E39" s="5">
        <v>30</v>
      </c>
      <c r="F39" s="6">
        <v>50</v>
      </c>
      <c r="G39" s="6">
        <v>60</v>
      </c>
      <c r="H39" s="5">
        <v>10</v>
      </c>
      <c r="I39" s="5">
        <v>20</v>
      </c>
      <c r="J39" s="41">
        <f t="shared" si="32"/>
        <v>4</v>
      </c>
      <c r="K39" s="41">
        <f t="shared" si="40"/>
        <v>4.8</v>
      </c>
      <c r="L39" s="11">
        <f t="shared" si="11"/>
        <v>200</v>
      </c>
      <c r="M39" s="12">
        <f t="shared" si="33"/>
        <v>40</v>
      </c>
      <c r="N39" s="12">
        <f t="shared" si="34"/>
        <v>60</v>
      </c>
      <c r="O39" s="12">
        <f t="shared" si="35"/>
        <v>100</v>
      </c>
      <c r="P39" s="12">
        <f t="shared" si="36"/>
        <v>120</v>
      </c>
      <c r="Q39" s="12">
        <f t="shared" si="37"/>
        <v>20</v>
      </c>
      <c r="R39" s="12">
        <f t="shared" si="38"/>
        <v>40</v>
      </c>
      <c r="S39" s="12">
        <f t="shared" si="39"/>
        <v>140</v>
      </c>
      <c r="T39" s="12">
        <f t="shared" si="39"/>
        <v>180</v>
      </c>
      <c r="U39" s="23"/>
      <c r="V39" s="23"/>
      <c r="W39" s="23"/>
      <c r="X39" s="23"/>
    </row>
    <row r="40" spans="1:24">
      <c r="A40" s="33">
        <v>4</v>
      </c>
      <c r="B40" s="10" t="s">
        <v>54</v>
      </c>
      <c r="C40" s="12">
        <v>8</v>
      </c>
      <c r="D40" s="5">
        <v>20</v>
      </c>
      <c r="E40" s="5">
        <v>30</v>
      </c>
      <c r="F40" s="6">
        <v>50</v>
      </c>
      <c r="G40" s="6">
        <v>60</v>
      </c>
      <c r="H40" s="5">
        <v>10</v>
      </c>
      <c r="I40" s="5">
        <v>20</v>
      </c>
      <c r="J40" s="41">
        <f t="shared" si="32"/>
        <v>4</v>
      </c>
      <c r="K40" s="41">
        <f t="shared" si="40"/>
        <v>4.8</v>
      </c>
      <c r="L40" s="11">
        <f t="shared" si="11"/>
        <v>200</v>
      </c>
      <c r="M40" s="12">
        <f t="shared" si="33"/>
        <v>40</v>
      </c>
      <c r="N40" s="12">
        <f t="shared" si="34"/>
        <v>60</v>
      </c>
      <c r="O40" s="12">
        <f t="shared" si="35"/>
        <v>100</v>
      </c>
      <c r="P40" s="12">
        <f t="shared" si="36"/>
        <v>120</v>
      </c>
      <c r="Q40" s="12">
        <f t="shared" si="37"/>
        <v>20</v>
      </c>
      <c r="R40" s="12">
        <f t="shared" si="38"/>
        <v>40</v>
      </c>
      <c r="S40" s="12">
        <f t="shared" si="39"/>
        <v>140</v>
      </c>
      <c r="T40" s="12">
        <f t="shared" si="39"/>
        <v>180</v>
      </c>
      <c r="U40" s="23"/>
      <c r="V40" s="23"/>
      <c r="W40" s="23"/>
      <c r="X40" s="23"/>
    </row>
    <row r="41" spans="1:24">
      <c r="A41" s="33">
        <v>4</v>
      </c>
      <c r="B41" s="10" t="s">
        <v>55</v>
      </c>
      <c r="C41" s="12">
        <v>8</v>
      </c>
      <c r="D41" s="5">
        <v>20</v>
      </c>
      <c r="E41" s="5">
        <v>30</v>
      </c>
      <c r="F41" s="6">
        <v>50</v>
      </c>
      <c r="G41" s="6">
        <v>60</v>
      </c>
      <c r="H41" s="5">
        <v>10</v>
      </c>
      <c r="I41" s="5">
        <v>20</v>
      </c>
      <c r="J41" s="41">
        <f t="shared" si="32"/>
        <v>4</v>
      </c>
      <c r="K41" s="41">
        <f t="shared" si="40"/>
        <v>4.8</v>
      </c>
      <c r="L41" s="11">
        <f t="shared" si="11"/>
        <v>200</v>
      </c>
      <c r="M41" s="12">
        <f t="shared" si="33"/>
        <v>40</v>
      </c>
      <c r="N41" s="12">
        <f t="shared" si="34"/>
        <v>60</v>
      </c>
      <c r="O41" s="12">
        <f t="shared" si="35"/>
        <v>100</v>
      </c>
      <c r="P41" s="12">
        <f t="shared" si="36"/>
        <v>120</v>
      </c>
      <c r="Q41" s="12">
        <f t="shared" si="37"/>
        <v>20</v>
      </c>
      <c r="R41" s="12">
        <f t="shared" si="38"/>
        <v>40</v>
      </c>
      <c r="S41" s="12">
        <f t="shared" si="39"/>
        <v>140</v>
      </c>
      <c r="T41" s="12">
        <f t="shared" si="39"/>
        <v>180</v>
      </c>
      <c r="U41" s="23"/>
      <c r="V41" s="23"/>
      <c r="W41" s="23"/>
      <c r="X41" s="23"/>
    </row>
    <row r="42" spans="1:24" ht="43.8" thickBot="1">
      <c r="A42" s="44" t="s">
        <v>19</v>
      </c>
      <c r="B42" s="45"/>
      <c r="C42" s="79">
        <v>16</v>
      </c>
      <c r="D42" s="47"/>
      <c r="E42" s="47"/>
      <c r="F42" s="48"/>
      <c r="G42" s="48"/>
      <c r="H42" s="47"/>
      <c r="I42" s="47"/>
      <c r="J42" s="49"/>
      <c r="K42" s="84"/>
      <c r="L42" s="50"/>
      <c r="M42" s="50"/>
      <c r="N42" s="50"/>
      <c r="O42" s="50"/>
      <c r="P42" s="50"/>
      <c r="Q42" s="50"/>
      <c r="R42" s="50"/>
      <c r="S42" s="50"/>
      <c r="T42" s="50"/>
      <c r="U42" s="23"/>
      <c r="V42" s="23"/>
      <c r="W42" s="23"/>
      <c r="X42" s="23"/>
    </row>
    <row r="43" spans="1:24">
      <c r="A43" s="104" t="s">
        <v>20</v>
      </c>
      <c r="B43" s="51" t="s">
        <v>21</v>
      </c>
      <c r="C43" s="82">
        <f>C9+C17+C25+C32</f>
        <v>144</v>
      </c>
      <c r="D43" s="52"/>
      <c r="E43" s="52"/>
      <c r="F43" s="53"/>
      <c r="G43" s="53"/>
      <c r="H43" s="52"/>
      <c r="I43" s="52"/>
      <c r="J43" s="54"/>
      <c r="K43" s="85"/>
      <c r="L43" s="55"/>
      <c r="M43" s="55"/>
      <c r="N43" s="55"/>
      <c r="O43" s="55"/>
      <c r="P43" s="55"/>
      <c r="Q43" s="55"/>
      <c r="R43" s="55"/>
      <c r="S43" s="55"/>
      <c r="T43" s="56"/>
      <c r="U43" s="37"/>
      <c r="V43" s="37"/>
      <c r="W43" s="37"/>
      <c r="X43" s="37"/>
    </row>
    <row r="44" spans="1:24" ht="28.8">
      <c r="A44" s="105"/>
      <c r="B44" s="38" t="s">
        <v>77</v>
      </c>
      <c r="C44" s="83"/>
      <c r="D44" s="34"/>
      <c r="E44" s="34"/>
      <c r="F44" s="35"/>
      <c r="G44" s="35"/>
      <c r="H44" s="34"/>
      <c r="I44" s="34"/>
      <c r="J44" s="43">
        <f>J9+J17+J25+J32</f>
        <v>55.6</v>
      </c>
      <c r="K44" s="95">
        <f>K9+K17+K25+K32</f>
        <v>77.900000000000006</v>
      </c>
      <c r="L44" s="36"/>
      <c r="M44" s="36"/>
      <c r="N44" s="36"/>
      <c r="O44" s="36"/>
      <c r="P44" s="36"/>
      <c r="Q44" s="36"/>
      <c r="R44" s="36"/>
      <c r="S44" s="36"/>
      <c r="T44" s="57"/>
      <c r="U44" s="39"/>
      <c r="V44" s="39"/>
      <c r="W44" s="39"/>
      <c r="X44" s="39"/>
    </row>
    <row r="45" spans="1:24">
      <c r="A45" s="105"/>
      <c r="B45" s="38" t="s">
        <v>22</v>
      </c>
      <c r="C45" s="83">
        <v>99</v>
      </c>
      <c r="D45" s="34"/>
      <c r="E45" s="34"/>
      <c r="F45" s="35"/>
      <c r="G45" s="35"/>
      <c r="H45" s="34"/>
      <c r="I45" s="34"/>
      <c r="J45" s="43"/>
      <c r="K45" s="86"/>
      <c r="L45" s="36"/>
      <c r="M45" s="36"/>
      <c r="N45" s="36"/>
      <c r="O45" s="36"/>
      <c r="P45" s="36"/>
      <c r="Q45" s="36"/>
      <c r="R45" s="36"/>
      <c r="S45" s="36"/>
      <c r="T45" s="57"/>
      <c r="U45" s="39"/>
      <c r="V45" s="39"/>
      <c r="W45" s="39"/>
      <c r="X45" s="39"/>
    </row>
    <row r="46" spans="1:24" ht="15" thickBot="1">
      <c r="A46" s="106"/>
      <c r="B46" s="80" t="s">
        <v>20</v>
      </c>
      <c r="C46" s="81">
        <f>SUM(C43:C45)</f>
        <v>243</v>
      </c>
      <c r="D46" s="58"/>
      <c r="E46" s="58"/>
      <c r="F46" s="59"/>
      <c r="G46" s="59"/>
      <c r="H46" s="58"/>
      <c r="I46" s="58"/>
      <c r="J46" s="60"/>
      <c r="K46" s="87"/>
      <c r="L46" s="61"/>
      <c r="M46" s="61"/>
      <c r="N46" s="61"/>
      <c r="O46" s="61"/>
      <c r="P46" s="61"/>
      <c r="Q46" s="61"/>
      <c r="R46" s="61"/>
      <c r="S46" s="61"/>
      <c r="T46" s="62"/>
      <c r="U46" s="39"/>
      <c r="V46" s="39"/>
      <c r="W46" s="39"/>
      <c r="X46" s="39"/>
    </row>
  </sheetData>
  <mergeCells count="7">
    <mergeCell ref="O1:P1"/>
    <mergeCell ref="Q1:R1"/>
    <mergeCell ref="A43:A46"/>
    <mergeCell ref="D1:E1"/>
    <mergeCell ref="F1:G1"/>
    <mergeCell ref="H1:I1"/>
    <mergeCell ref="M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6"/>
  <sheetViews>
    <sheetView tabSelected="1" workbookViewId="0">
      <selection activeCell="B2" sqref="B2:O16"/>
    </sheetView>
  </sheetViews>
  <sheetFormatPr defaultRowHeight="14.4"/>
  <cols>
    <col min="2" max="2" width="12.77734375" customWidth="1"/>
  </cols>
  <sheetData>
    <row r="1" spans="2:15" ht="15" thickBot="1"/>
    <row r="2" spans="2:15" ht="15" thickBot="1">
      <c r="B2" s="111" t="s">
        <v>58</v>
      </c>
      <c r="C2" s="114" t="s">
        <v>59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6"/>
    </row>
    <row r="3" spans="2:15">
      <c r="B3" s="112"/>
      <c r="C3" s="117" t="s">
        <v>60</v>
      </c>
      <c r="D3" s="118"/>
      <c r="E3" s="119"/>
      <c r="F3" s="117" t="s">
        <v>61</v>
      </c>
      <c r="G3" s="118"/>
      <c r="H3" s="119"/>
      <c r="I3" s="117" t="s">
        <v>62</v>
      </c>
      <c r="J3" s="118"/>
      <c r="K3" s="119"/>
      <c r="L3" s="117" t="s">
        <v>63</v>
      </c>
      <c r="M3" s="118"/>
      <c r="N3" s="119"/>
      <c r="O3" s="66" t="s">
        <v>20</v>
      </c>
    </row>
    <row r="4" spans="2:15" ht="15" thickBot="1">
      <c r="B4" s="112"/>
      <c r="C4" s="120"/>
      <c r="D4" s="121"/>
      <c r="E4" s="122"/>
      <c r="F4" s="120"/>
      <c r="G4" s="121"/>
      <c r="H4" s="122"/>
      <c r="I4" s="120"/>
      <c r="J4" s="121"/>
      <c r="K4" s="122"/>
      <c r="L4" s="120"/>
      <c r="M4" s="121"/>
      <c r="N4" s="122"/>
      <c r="O4" s="67" t="s">
        <v>2</v>
      </c>
    </row>
    <row r="5" spans="2:15" ht="24.6" thickBot="1">
      <c r="B5" s="113"/>
      <c r="C5" s="68" t="s">
        <v>64</v>
      </c>
      <c r="D5" s="68" t="s">
        <v>65</v>
      </c>
      <c r="E5" s="68" t="s">
        <v>2</v>
      </c>
      <c r="F5" s="68" t="s">
        <v>64</v>
      </c>
      <c r="G5" s="68" t="s">
        <v>65</v>
      </c>
      <c r="H5" s="68" t="s">
        <v>2</v>
      </c>
      <c r="I5" s="68" t="s">
        <v>64</v>
      </c>
      <c r="J5" s="68" t="s">
        <v>65</v>
      </c>
      <c r="K5" s="68" t="s">
        <v>2</v>
      </c>
      <c r="L5" s="68" t="s">
        <v>64</v>
      </c>
      <c r="M5" s="68" t="s">
        <v>65</v>
      </c>
      <c r="N5" s="68" t="s">
        <v>2</v>
      </c>
      <c r="O5" s="69" t="s">
        <v>66</v>
      </c>
    </row>
    <row r="6" spans="2:15" ht="15" thickBot="1">
      <c r="B6" s="70" t="s">
        <v>67</v>
      </c>
      <c r="C6" s="71">
        <v>4</v>
      </c>
      <c r="D6" s="71">
        <v>140</v>
      </c>
      <c r="E6" s="71">
        <v>8</v>
      </c>
      <c r="F6" s="71">
        <v>4</v>
      </c>
      <c r="G6" s="71">
        <v>140</v>
      </c>
      <c r="H6" s="71">
        <v>8</v>
      </c>
      <c r="I6" s="71">
        <v>4</v>
      </c>
      <c r="J6" s="71">
        <v>140</v>
      </c>
      <c r="K6" s="71">
        <v>8</v>
      </c>
      <c r="L6" s="71">
        <v>4</v>
      </c>
      <c r="M6" s="71">
        <v>128</v>
      </c>
      <c r="N6" s="71">
        <v>8</v>
      </c>
      <c r="O6" s="72">
        <v>32</v>
      </c>
    </row>
    <row r="7" spans="2:15" ht="15" thickBot="1">
      <c r="B7" s="70" t="s">
        <v>68</v>
      </c>
      <c r="C7" s="71">
        <v>2</v>
      </c>
      <c r="D7" s="71">
        <v>70</v>
      </c>
      <c r="E7" s="71">
        <v>4</v>
      </c>
      <c r="F7" s="71">
        <v>2</v>
      </c>
      <c r="G7" s="71">
        <v>70</v>
      </c>
      <c r="H7" s="71">
        <v>4</v>
      </c>
      <c r="I7" s="71">
        <v>2</v>
      </c>
      <c r="J7" s="71">
        <v>70</v>
      </c>
      <c r="K7" s="71">
        <v>4</v>
      </c>
      <c r="L7" s="71">
        <v>2</v>
      </c>
      <c r="M7" s="71">
        <v>64</v>
      </c>
      <c r="N7" s="71">
        <v>4</v>
      </c>
      <c r="O7" s="72">
        <v>16</v>
      </c>
    </row>
    <row r="8" spans="2:15" ht="15" thickBot="1">
      <c r="B8" s="70" t="s">
        <v>69</v>
      </c>
      <c r="C8" s="71">
        <v>4</v>
      </c>
      <c r="D8" s="71">
        <v>140</v>
      </c>
      <c r="E8" s="71">
        <v>8</v>
      </c>
      <c r="F8" s="71">
        <v>4</v>
      </c>
      <c r="G8" s="71">
        <v>140</v>
      </c>
      <c r="H8" s="71">
        <v>8</v>
      </c>
      <c r="I8" s="71">
        <v>3</v>
      </c>
      <c r="J8" s="71">
        <v>105</v>
      </c>
      <c r="K8" s="71">
        <v>6</v>
      </c>
      <c r="L8" s="71">
        <v>3</v>
      </c>
      <c r="M8" s="71">
        <v>96</v>
      </c>
      <c r="N8" s="71">
        <v>6</v>
      </c>
      <c r="O8" s="72">
        <v>28</v>
      </c>
    </row>
    <row r="9" spans="2:15" ht="15" thickBot="1">
      <c r="B9" s="70" t="s">
        <v>70</v>
      </c>
      <c r="C9" s="71">
        <v>1</v>
      </c>
      <c r="D9" s="71">
        <v>35</v>
      </c>
      <c r="E9" s="71">
        <v>2</v>
      </c>
      <c r="F9" s="71">
        <v>1</v>
      </c>
      <c r="G9" s="71">
        <v>35</v>
      </c>
      <c r="H9" s="71">
        <v>2</v>
      </c>
      <c r="I9" s="71">
        <v>1</v>
      </c>
      <c r="J9" s="71">
        <v>35</v>
      </c>
      <c r="K9" s="71">
        <v>2</v>
      </c>
      <c r="L9" s="73"/>
      <c r="M9" s="71">
        <v>0</v>
      </c>
      <c r="N9" s="73"/>
      <c r="O9" s="72">
        <v>6</v>
      </c>
    </row>
    <row r="10" spans="2:15" ht="15" thickBot="1">
      <c r="B10" s="70" t="s">
        <v>71</v>
      </c>
      <c r="C10" s="73"/>
      <c r="D10" s="73"/>
      <c r="E10" s="73"/>
      <c r="F10" s="73"/>
      <c r="G10" s="73"/>
      <c r="H10" s="73"/>
      <c r="I10" s="73"/>
      <c r="J10" s="73"/>
      <c r="K10" s="73"/>
      <c r="L10" s="71">
        <v>2</v>
      </c>
      <c r="M10" s="71">
        <v>64</v>
      </c>
      <c r="N10" s="71">
        <v>3</v>
      </c>
      <c r="O10" s="72">
        <v>3</v>
      </c>
    </row>
    <row r="11" spans="2:15">
      <c r="B11" s="74" t="s">
        <v>72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5">
        <v>1</v>
      </c>
      <c r="M11" s="125">
        <v>32</v>
      </c>
      <c r="N11" s="125">
        <v>2</v>
      </c>
      <c r="O11" s="127">
        <v>2</v>
      </c>
    </row>
    <row r="12" spans="2:15" ht="15" thickBot="1">
      <c r="B12" s="75" t="s">
        <v>73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6"/>
      <c r="M12" s="126"/>
      <c r="N12" s="126"/>
      <c r="O12" s="128"/>
    </row>
    <row r="13" spans="2:15">
      <c r="B13" s="74" t="s">
        <v>74</v>
      </c>
      <c r="C13" s="125">
        <v>2</v>
      </c>
      <c r="D13" s="125">
        <v>70</v>
      </c>
      <c r="E13" s="125">
        <v>2</v>
      </c>
      <c r="F13" s="125">
        <v>2</v>
      </c>
      <c r="G13" s="125">
        <v>70</v>
      </c>
      <c r="H13" s="125">
        <v>2</v>
      </c>
      <c r="I13" s="125">
        <v>2</v>
      </c>
      <c r="J13" s="125">
        <v>70</v>
      </c>
      <c r="K13" s="125">
        <v>2</v>
      </c>
      <c r="L13" s="125">
        <v>2</v>
      </c>
      <c r="M13" s="125">
        <v>64</v>
      </c>
      <c r="N13" s="125">
        <v>2</v>
      </c>
      <c r="O13" s="127">
        <v>8</v>
      </c>
    </row>
    <row r="14" spans="2:15" ht="24.6" thickBot="1">
      <c r="B14" s="75" t="s">
        <v>75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8"/>
    </row>
    <row r="15" spans="2:15" ht="24.6" thickBot="1">
      <c r="B15" s="70" t="s">
        <v>76</v>
      </c>
      <c r="C15" s="71">
        <v>1</v>
      </c>
      <c r="D15" s="71">
        <v>35</v>
      </c>
      <c r="E15" s="71">
        <v>1</v>
      </c>
      <c r="F15" s="71">
        <v>1</v>
      </c>
      <c r="G15" s="71">
        <v>35</v>
      </c>
      <c r="H15" s="71">
        <v>1</v>
      </c>
      <c r="I15" s="71">
        <v>1</v>
      </c>
      <c r="J15" s="71">
        <v>35</v>
      </c>
      <c r="K15" s="71">
        <v>1</v>
      </c>
      <c r="L15" s="71">
        <v>1</v>
      </c>
      <c r="M15" s="71">
        <v>32</v>
      </c>
      <c r="N15" s="71">
        <v>1</v>
      </c>
      <c r="O15" s="72">
        <v>4</v>
      </c>
    </row>
    <row r="16" spans="2:15" ht="15" thickBot="1">
      <c r="B16" s="70" t="s">
        <v>20</v>
      </c>
      <c r="C16" s="76">
        <f>SUM(C6:C15)</f>
        <v>14</v>
      </c>
      <c r="D16" s="77">
        <f>SUM(D6:D15)</f>
        <v>490</v>
      </c>
      <c r="E16" s="76">
        <f>SUM(E6:E15)</f>
        <v>25</v>
      </c>
      <c r="F16" s="76">
        <v>14</v>
      </c>
      <c r="G16" s="78">
        <v>490</v>
      </c>
      <c r="H16" s="76">
        <v>25</v>
      </c>
      <c r="I16" s="76">
        <v>13</v>
      </c>
      <c r="J16" s="78">
        <v>455</v>
      </c>
      <c r="K16" s="76">
        <v>23</v>
      </c>
      <c r="L16" s="76">
        <v>15</v>
      </c>
      <c r="M16" s="78">
        <v>480</v>
      </c>
      <c r="N16" s="76">
        <v>26</v>
      </c>
      <c r="O16" s="78">
        <f>E16+H16+K16+N16</f>
        <v>99</v>
      </c>
    </row>
  </sheetData>
  <mergeCells count="32">
    <mergeCell ref="L13:L14"/>
    <mergeCell ref="M13:M14"/>
    <mergeCell ref="N13:N14"/>
    <mergeCell ref="O13:O14"/>
    <mergeCell ref="O11:O12"/>
    <mergeCell ref="L11:L12"/>
    <mergeCell ref="M11:M12"/>
    <mergeCell ref="N11:N12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I11:I12"/>
    <mergeCell ref="J11:J12"/>
    <mergeCell ref="K11:K12"/>
    <mergeCell ref="H11:H12"/>
    <mergeCell ref="C11:C12"/>
    <mergeCell ref="D11:D12"/>
    <mergeCell ref="E11:E12"/>
    <mergeCell ref="F11:F12"/>
    <mergeCell ref="G11:G12"/>
    <mergeCell ref="B2:B5"/>
    <mergeCell ref="C2:O2"/>
    <mergeCell ref="C3:E4"/>
    <mergeCell ref="F3:H4"/>
    <mergeCell ref="I3:K4"/>
    <mergeCell ref="L3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Izračun_4.2_GTD</vt:lpstr>
      <vt:lpstr>OOP 4.2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Novosel</dc:creator>
  <cp:lastModifiedBy>Marija</cp:lastModifiedBy>
  <dcterms:created xsi:type="dcterms:W3CDTF">2024-12-10T17:05:07Z</dcterms:created>
  <dcterms:modified xsi:type="dcterms:W3CDTF">2025-06-13T18:14:16Z</dcterms:modified>
</cp:coreProperties>
</file>