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maja_kosar_asoo_hr/Documents/Desktop/skinuto s Publica 7.12.24/Izračuni sati po modulima_za web/Kemijske tehnologije/za web/"/>
    </mc:Choice>
  </mc:AlternateContent>
  <xr:revisionPtr revIDLastSave="66" documentId="8_{7C10EA3C-2639-4BE4-83C4-569C30A1C593}" xr6:coauthVersionLast="47" xr6:coauthVersionMax="47" xr10:uidLastSave="{C0851CC0-9B16-4AC2-A663-9630966596C6}"/>
  <bookViews>
    <workbookView xWindow="-120" yWindow="-120" windowWidth="29040" windowHeight="15720" activeTab="1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Izračun_4.1!$B$58</definedName>
    <definedName name="_xlnm.Print_Area" localSheetId="0">Izračun_4.1!$A$1:$X$64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5" l="1"/>
  <c r="C39" i="5"/>
  <c r="C38" i="5"/>
  <c r="K20" i="5"/>
  <c r="K21" i="5"/>
  <c r="K22" i="5"/>
  <c r="K19" i="5"/>
  <c r="R35" i="5"/>
  <c r="Q35" i="5"/>
  <c r="K35" i="5"/>
  <c r="P35" i="5"/>
  <c r="T35" i="5"/>
  <c r="J35" i="5"/>
  <c r="O35" i="5"/>
  <c r="S35" i="5"/>
  <c r="N35" i="5"/>
  <c r="M35" i="5"/>
  <c r="L35" i="5"/>
  <c r="J34" i="5"/>
  <c r="K34" i="5"/>
  <c r="L34" i="5"/>
  <c r="M34" i="5"/>
  <c r="N34" i="5"/>
  <c r="O34" i="5"/>
  <c r="S34" i="5"/>
  <c r="P34" i="5"/>
  <c r="Q34" i="5"/>
  <c r="R34" i="5"/>
  <c r="T34" i="5" l="1"/>
  <c r="K13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M20" i="5"/>
  <c r="N20" i="5"/>
  <c r="O20" i="5"/>
  <c r="P20" i="5"/>
  <c r="Q20" i="5"/>
  <c r="R20" i="5"/>
  <c r="M21" i="5"/>
  <c r="N21" i="5"/>
  <c r="O21" i="5"/>
  <c r="P21" i="5"/>
  <c r="Q21" i="5"/>
  <c r="R21" i="5"/>
  <c r="T21" i="5"/>
  <c r="M22" i="5"/>
  <c r="N22" i="5"/>
  <c r="O22" i="5"/>
  <c r="P22" i="5"/>
  <c r="Q22" i="5"/>
  <c r="R22" i="5"/>
  <c r="L20" i="5"/>
  <c r="L21" i="5"/>
  <c r="L22" i="5"/>
  <c r="J20" i="5"/>
  <c r="J21" i="5"/>
  <c r="J22" i="5"/>
  <c r="R19" i="5"/>
  <c r="Q19" i="5"/>
  <c r="P19" i="5"/>
  <c r="O19" i="5"/>
  <c r="N19" i="5"/>
  <c r="T19" i="5" s="1"/>
  <c r="M19" i="5"/>
  <c r="L19" i="5"/>
  <c r="J19" i="5"/>
  <c r="C23" i="5"/>
  <c r="R33" i="5"/>
  <c r="Q33" i="5"/>
  <c r="P33" i="5"/>
  <c r="O33" i="5"/>
  <c r="N33" i="5"/>
  <c r="M33" i="5"/>
  <c r="L33" i="5"/>
  <c r="K33" i="5"/>
  <c r="J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M29" i="5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C18" i="5"/>
  <c r="R17" i="5"/>
  <c r="Q17" i="5"/>
  <c r="P17" i="5"/>
  <c r="O17" i="5"/>
  <c r="N17" i="5"/>
  <c r="M17" i="5"/>
  <c r="L17" i="5"/>
  <c r="K17" i="5"/>
  <c r="J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J13" i="5"/>
  <c r="C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M8" i="5"/>
  <c r="L8" i="5"/>
  <c r="K8" i="5"/>
  <c r="J8" i="5"/>
  <c r="C7" i="5"/>
  <c r="R6" i="5"/>
  <c r="Q6" i="5"/>
  <c r="P6" i="5"/>
  <c r="O6" i="5"/>
  <c r="N6" i="5"/>
  <c r="M6" i="5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R49" i="1"/>
  <c r="Q49" i="1"/>
  <c r="P49" i="1"/>
  <c r="O49" i="1"/>
  <c r="N49" i="1"/>
  <c r="M49" i="1"/>
  <c r="R33" i="1"/>
  <c r="Q33" i="1"/>
  <c r="P33" i="1"/>
  <c r="O33" i="1"/>
  <c r="N33" i="1"/>
  <c r="M33" i="1"/>
  <c r="T53" i="1"/>
  <c r="T54" i="1"/>
  <c r="T55" i="1"/>
  <c r="T56" i="1"/>
  <c r="T57" i="1"/>
  <c r="T58" i="1"/>
  <c r="S53" i="1"/>
  <c r="S54" i="1"/>
  <c r="S55" i="1"/>
  <c r="S56" i="1"/>
  <c r="S57" i="1"/>
  <c r="S58" i="1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N58" i="1"/>
  <c r="N59" i="1"/>
  <c r="M53" i="1"/>
  <c r="M54" i="1"/>
  <c r="M55" i="1"/>
  <c r="M56" i="1"/>
  <c r="M57" i="1"/>
  <c r="M58" i="1"/>
  <c r="M59" i="1"/>
  <c r="T35" i="1"/>
  <c r="T36" i="1"/>
  <c r="T37" i="1"/>
  <c r="T38" i="1"/>
  <c r="T39" i="1"/>
  <c r="T40" i="1"/>
  <c r="T41" i="1"/>
  <c r="S35" i="1"/>
  <c r="S36" i="1"/>
  <c r="S37" i="1"/>
  <c r="S38" i="1"/>
  <c r="S39" i="1"/>
  <c r="S40" i="1"/>
  <c r="S41" i="1"/>
  <c r="S42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N43" i="1"/>
  <c r="M35" i="1"/>
  <c r="M36" i="1"/>
  <c r="M37" i="1"/>
  <c r="M38" i="1"/>
  <c r="M39" i="1"/>
  <c r="M40" i="1"/>
  <c r="T19" i="1"/>
  <c r="T20" i="1"/>
  <c r="T21" i="1"/>
  <c r="T22" i="1"/>
  <c r="T23" i="1"/>
  <c r="T24" i="1"/>
  <c r="T25" i="1"/>
  <c r="T26" i="1"/>
  <c r="T27" i="1"/>
  <c r="T28" i="1"/>
  <c r="T29" i="1"/>
  <c r="S19" i="1"/>
  <c r="S20" i="1"/>
  <c r="S21" i="1"/>
  <c r="S22" i="1"/>
  <c r="S23" i="1"/>
  <c r="S24" i="1"/>
  <c r="S25" i="1"/>
  <c r="S26" i="1"/>
  <c r="S27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T5" i="1" s="1"/>
  <c r="N6" i="1"/>
  <c r="T6" i="1" s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S32" i="5" l="1"/>
  <c r="S31" i="5"/>
  <c r="T11" i="5"/>
  <c r="J18" i="5"/>
  <c r="K18" i="5"/>
  <c r="S6" i="5"/>
  <c r="S28" i="5"/>
  <c r="S29" i="5"/>
  <c r="T29" i="5"/>
  <c r="T20" i="5"/>
  <c r="S20" i="5"/>
  <c r="T27" i="5"/>
  <c r="K23" i="5"/>
  <c r="J23" i="5"/>
  <c r="S13" i="5"/>
  <c r="T32" i="5"/>
  <c r="S21" i="5"/>
  <c r="O23" i="5"/>
  <c r="P23" i="5"/>
  <c r="Q23" i="5"/>
  <c r="R23" i="5"/>
  <c r="M23" i="5"/>
  <c r="T22" i="5"/>
  <c r="S19" i="5"/>
  <c r="S22" i="5"/>
  <c r="S26" i="5"/>
  <c r="T30" i="5"/>
  <c r="N23" i="5"/>
  <c r="T33" i="5"/>
  <c r="S27" i="5"/>
  <c r="T4" i="5"/>
  <c r="S5" i="5"/>
  <c r="T5" i="5"/>
  <c r="S17" i="5"/>
  <c r="S2" i="5"/>
  <c r="T26" i="5"/>
  <c r="S14" i="5"/>
  <c r="S15" i="5"/>
  <c r="T15" i="5"/>
  <c r="Q18" i="5"/>
  <c r="R7" i="5"/>
  <c r="T6" i="5"/>
  <c r="T8" i="5"/>
  <c r="S25" i="5"/>
  <c r="R18" i="5"/>
  <c r="S10" i="5"/>
  <c r="S8" i="5"/>
  <c r="T25" i="5"/>
  <c r="N7" i="5"/>
  <c r="O7" i="5"/>
  <c r="S30" i="5"/>
  <c r="N12" i="5"/>
  <c r="S4" i="5"/>
  <c r="J12" i="5"/>
  <c r="S33" i="5"/>
  <c r="J7" i="5"/>
  <c r="K12" i="5"/>
  <c r="M7" i="5"/>
  <c r="R12" i="5"/>
  <c r="N18" i="5"/>
  <c r="M12" i="5"/>
  <c r="T17" i="5"/>
  <c r="T13" i="5"/>
  <c r="P12" i="5"/>
  <c r="Q12" i="5"/>
  <c r="P7" i="5"/>
  <c r="Q7" i="5"/>
  <c r="K7" i="5"/>
  <c r="T16" i="5"/>
  <c r="T31" i="5"/>
  <c r="T10" i="5"/>
  <c r="T28" i="5"/>
  <c r="O12" i="5"/>
  <c r="P18" i="5"/>
  <c r="O18" i="5"/>
  <c r="T14" i="5"/>
  <c r="S9" i="5"/>
  <c r="S16" i="5"/>
  <c r="T9" i="5"/>
  <c r="S3" i="5"/>
  <c r="S11" i="5"/>
  <c r="T3" i="5"/>
  <c r="M18" i="5"/>
  <c r="T2" i="5"/>
  <c r="S5" i="1"/>
  <c r="T4" i="1"/>
  <c r="T3" i="1"/>
  <c r="S7" i="1"/>
  <c r="S6" i="1"/>
  <c r="S3" i="1"/>
  <c r="T7" i="1"/>
  <c r="T23" i="5" l="1"/>
  <c r="W23" i="5" s="1"/>
  <c r="S23" i="5"/>
  <c r="V23" i="5" s="1"/>
  <c r="S18" i="5"/>
  <c r="V18" i="5" s="1"/>
  <c r="T7" i="5"/>
  <c r="W7" i="5" s="1"/>
  <c r="S7" i="5"/>
  <c r="V7" i="5" s="1"/>
  <c r="T12" i="5"/>
  <c r="W12" i="5" s="1"/>
  <c r="S12" i="5"/>
  <c r="V12" i="5" s="1"/>
  <c r="T18" i="5"/>
  <c r="W18" i="5" s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T45" i="1" s="1"/>
  <c r="N46" i="1"/>
  <c r="T46" i="1" s="1"/>
  <c r="N47" i="1"/>
  <c r="T47" i="1" s="1"/>
  <c r="N48" i="1"/>
  <c r="M41" i="1"/>
  <c r="M42" i="1"/>
  <c r="M43" i="1"/>
  <c r="M44" i="1"/>
  <c r="M45" i="1"/>
  <c r="S45" i="1" s="1"/>
  <c r="M46" i="1"/>
  <c r="M47" i="1"/>
  <c r="S47" i="1" s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P27" i="1"/>
  <c r="P28" i="1"/>
  <c r="P29" i="1"/>
  <c r="P30" i="1"/>
  <c r="P31" i="1"/>
  <c r="P32" i="1"/>
  <c r="O25" i="1"/>
  <c r="O26" i="1"/>
  <c r="O27" i="1"/>
  <c r="O28" i="1"/>
  <c r="O29" i="1"/>
  <c r="O30" i="1"/>
  <c r="O31" i="1"/>
  <c r="O32" i="1"/>
  <c r="N27" i="1"/>
  <c r="N28" i="1"/>
  <c r="N29" i="1"/>
  <c r="N30" i="1"/>
  <c r="N31" i="1"/>
  <c r="T31" i="1" s="1"/>
  <c r="N32" i="1"/>
  <c r="T32" i="1" s="1"/>
  <c r="M27" i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46" i="1" l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9" i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N18" i="1"/>
  <c r="O18" i="1"/>
  <c r="P18" i="1"/>
  <c r="Q18" i="1"/>
  <c r="R18" i="1"/>
  <c r="T16" i="1" l="1"/>
  <c r="T14" i="1"/>
  <c r="S16" i="1"/>
  <c r="S14" i="1"/>
  <c r="T18" i="1"/>
  <c r="T59" i="1"/>
  <c r="S18" i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N34" i="1"/>
  <c r="O34" i="1"/>
  <c r="P34" i="1"/>
  <c r="Q34" i="1"/>
  <c r="R34" i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T17" i="1"/>
  <c r="S33" i="1"/>
  <c r="V33" i="1" s="1"/>
  <c r="T33" i="1"/>
  <c r="S49" i="1"/>
  <c r="V49" i="1" s="1"/>
  <c r="T49" i="1"/>
  <c r="W49" i="1" s="1"/>
  <c r="V17" i="1"/>
  <c r="W33" i="1" l="1"/>
  <c r="W17" i="1"/>
</calcChain>
</file>

<file path=xl/sharedStrings.xml><?xml version="1.0" encoding="utf-8"?>
<sst xmlns="http://schemas.openxmlformats.org/spreadsheetml/2006/main" count="130" uniqueCount="73">
  <si>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</si>
  <si>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</si>
  <si>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</si>
  <si>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</si>
  <si>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</si>
  <si>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</si>
  <si>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</si>
  <si>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</si>
  <si>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</si>
  <si>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</si>
  <si>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</si>
  <si>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</si>
  <si>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</si>
  <si>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</si>
  <si>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</si>
  <si>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</si>
  <si>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</si>
  <si>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</si>
  <si>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</si>
  <si>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</si>
  <si>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</si>
  <si>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</si>
  <si>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</si>
  <si>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</si>
  <si>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</si>
  <si>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</si>
  <si>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</si>
  <si>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</si>
  <si>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</si>
  <si>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</si>
  <si>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</si>
  <si>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</si>
  <si>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</si>
  <si>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</si>
  <si>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</si>
  <si>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</si>
  <si>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</si>
  <si>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</si>
  <si>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</si>
  <si>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</si>
  <si>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</si>
  <si>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</si>
  <si>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</si>
  <si>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OPĆA KEMIJA</t>
  </si>
  <si>
    <t>VJEŽBE IZ OPĆE KEMIJE</t>
  </si>
  <si>
    <t>OSNOVE EKOLOGIJE</t>
  </si>
  <si>
    <t>OSNOVE MEHANIKE MATERIJALNE TOČKE</t>
  </si>
  <si>
    <t>UVOD U INFORMACIJSKE I KOMUNIKACIJSKE TEHNOLOGIJE</t>
  </si>
  <si>
    <t>ANORGANSKA KEMIJA</t>
  </si>
  <si>
    <t>ANALITIČKA KEMIJA</t>
  </si>
  <si>
    <t>ČOVJEK I ZDRAVLJE</t>
  </si>
  <si>
    <t>OSNOVE ELEKTROMAGNETIZMA</t>
  </si>
  <si>
    <t>FIZIKALNA KEMIJA</t>
  </si>
  <si>
    <t>ORGANSKA KEMIJA</t>
  </si>
  <si>
    <t>OSNOVE OPTIKE</t>
  </si>
  <si>
    <t>OSNOVE HARMONIJSKIH TITRANJA I VALOVA</t>
  </si>
  <si>
    <t>TEHNOLOŠKE OPERACIJE</t>
  </si>
  <si>
    <t>BIOKEMIJA</t>
  </si>
  <si>
    <t>OSNOVE TERMODINAMIKE</t>
  </si>
  <si>
    <t>PROCESI KEMIJSKE INDUSTRIJE</t>
  </si>
  <si>
    <t>PRAKSA ZA KEMIJSKE TEHNIČARE</t>
  </si>
  <si>
    <t>LATINSKI JEZIK STRUKE 1</t>
  </si>
  <si>
    <t>LATINSKI JEZIK STRUKE 2</t>
  </si>
  <si>
    <t>MJERENJA U OKOLIŠU</t>
  </si>
  <si>
    <t>KEMIJSKI RAČUN</t>
  </si>
  <si>
    <t>STRANI JEZIK U STRUCI</t>
  </si>
  <si>
    <t>PREZENTACIJSKI ALATI I VJEŠTINE</t>
  </si>
  <si>
    <t>OSNOVE MEHANIKE KRUTOG TIJELA</t>
  </si>
  <si>
    <t>PODUZETNIŠTVO U SEKTORU</t>
  </si>
  <si>
    <t>OSNOVE MEHANIKE FLUIDA</t>
  </si>
  <si>
    <t>MIKROBIOLOGIJA S VJEŽBAMA</t>
  </si>
  <si>
    <t>FINANCIJSKA PISMENOST</t>
  </si>
  <si>
    <t xml:space="preserve">UČENJE TEMELJENO NA RADU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</si>
</sst>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2CC"/>
      <color rgb="FFE2EFDA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6"/>
  <sheetViews>
    <sheetView topLeftCell="B1" zoomScale="115" zoomScaleNormal="115" zoomScaleSheetLayoutView="115" workbookViewId="0">
      <pane ySplit="1" topLeftCell="A44" activePane="bottomLeft" state="frozen"/>
      <selection pane="bottomLeft" activeCell="U50" sqref="U50"/>
    </sheetView>
  </sheetViews>
  <sheetFormatPr defaultColWidth="9.28515625" defaultRowHeight="12.75" x14ac:dyDescent="0.25"/>
  <cols>
    <col min="1" max="1" width="11.7109375" style="8" customWidth="1"/>
    <col min="2" max="2" width="33.7109375" style="25" customWidth="1"/>
    <col min="3" max="3" width="6.42578125" style="8" customWidth="1"/>
    <col min="4" max="9" width="5.7109375" style="8" customWidth="1"/>
    <col min="10" max="10" width="7.140625" style="8" customWidth="1"/>
    <col min="11" max="11" width="7.28515625" style="8" customWidth="1"/>
    <col min="12" max="12" width="8.85546875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 customWidth="1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101" t="s">
        <v>22</v>
      </c>
      <c r="E1" s="101"/>
      <c r="F1" s="102" t="s">
        <v>23</v>
      </c>
      <c r="G1" s="103"/>
      <c r="H1" s="101" t="s">
        <v>24</v>
      </c>
      <c r="I1" s="104"/>
      <c r="J1" s="18" t="s">
        <v>34</v>
      </c>
      <c r="K1" s="18" t="s">
        <v>35</v>
      </c>
      <c r="L1" s="3" t="s">
        <v>1</v>
      </c>
      <c r="M1" s="99" t="s">
        <v>25</v>
      </c>
      <c r="N1" s="99"/>
      <c r="O1" s="99" t="s">
        <v>26</v>
      </c>
      <c r="P1" s="100"/>
      <c r="Q1" s="99" t="s">
        <v>27</v>
      </c>
      <c r="R1" s="100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4" ht="12.95" customHeight="1" x14ac:dyDescent="0.25">
      <c r="A2" s="3">
        <v>1</v>
      </c>
      <c r="B2" s="20"/>
      <c r="C2" s="4"/>
      <c r="D2" s="6"/>
      <c r="E2" s="6"/>
      <c r="F2" s="5"/>
      <c r="G2" s="5"/>
      <c r="H2" s="6"/>
      <c r="I2" s="6"/>
      <c r="J2" s="14">
        <f>C2*F2/100</f>
        <v>0</v>
      </c>
      <c r="K2" s="14">
        <f>C2*G2/100</f>
        <v>0</v>
      </c>
      <c r="L2" s="42">
        <f>C2*25</f>
        <v>0</v>
      </c>
      <c r="M2" s="38">
        <f>C2*25*D2/100</f>
        <v>0</v>
      </c>
      <c r="N2" s="38">
        <f>C2*25*E2/100</f>
        <v>0</v>
      </c>
      <c r="O2" s="38">
        <f>C2*25*F2/100</f>
        <v>0</v>
      </c>
      <c r="P2" s="38">
        <f>C2*25*G2/100</f>
        <v>0</v>
      </c>
      <c r="Q2" s="38">
        <f>C2*25*H2/100</f>
        <v>0</v>
      </c>
      <c r="R2" s="38">
        <f>C2*25*I2/100</f>
        <v>0</v>
      </c>
      <c r="S2" s="38">
        <f>M2+O2</f>
        <v>0</v>
      </c>
      <c r="T2" s="38">
        <f>N2+P2</f>
        <v>0</v>
      </c>
      <c r="U2" s="46"/>
      <c r="V2" s="46"/>
      <c r="W2" s="46"/>
      <c r="X2" s="46"/>
    </row>
    <row r="3" spans="1:24" ht="12.95" customHeight="1" x14ac:dyDescent="0.25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6" si="0">C3*F3/100</f>
        <v>0</v>
      </c>
      <c r="K3" s="14">
        <f t="shared" ref="K3:K6" si="1">C3*G3/100</f>
        <v>0</v>
      </c>
      <c r="L3" s="42">
        <f t="shared" ref="L3:L7" si="2">C3*25</f>
        <v>0</v>
      </c>
      <c r="M3" s="38">
        <f t="shared" ref="M3:M7" si="3">C3*25*D3/100</f>
        <v>0</v>
      </c>
      <c r="N3" s="38">
        <f t="shared" ref="N3:N7" si="4">C3*25*E3/100</f>
        <v>0</v>
      </c>
      <c r="O3" s="38">
        <f t="shared" ref="O3:O8" si="5">C3*25*F3/100</f>
        <v>0</v>
      </c>
      <c r="P3" s="38">
        <f t="shared" ref="P3:P9" si="6">C3*25*G3/100</f>
        <v>0</v>
      </c>
      <c r="Q3" s="38">
        <f t="shared" ref="Q3:Q13" si="7">C3*25*H3/100</f>
        <v>0</v>
      </c>
      <c r="R3" s="38">
        <f t="shared" ref="R3:R9" si="8">C3*25*I3/100</f>
        <v>0</v>
      </c>
      <c r="S3" s="38">
        <f t="shared" ref="S3:S10" si="9">M3+O3</f>
        <v>0</v>
      </c>
      <c r="T3" s="38">
        <f t="shared" ref="T3:T9" si="10">N3+P3</f>
        <v>0</v>
      </c>
      <c r="U3" s="46"/>
      <c r="V3" s="46"/>
      <c r="W3" s="46"/>
      <c r="X3" s="46"/>
    </row>
    <row r="4" spans="1:24" ht="12.95" customHeight="1" x14ac:dyDescent="0.25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10"/>
        <v>0</v>
      </c>
      <c r="U4" s="46"/>
      <c r="V4" s="46"/>
      <c r="W4" s="46"/>
      <c r="X4" s="46"/>
    </row>
    <row r="5" spans="1:24" ht="12.4" customHeight="1" x14ac:dyDescent="0.25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10"/>
        <v>0</v>
      </c>
      <c r="U5" s="46"/>
      <c r="V5" s="46"/>
      <c r="W5" s="46"/>
      <c r="X5" s="46"/>
    </row>
    <row r="6" spans="1:24" ht="12.95" customHeight="1" x14ac:dyDescent="0.25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10"/>
        <v>0</v>
      </c>
      <c r="U6" s="46"/>
      <c r="V6" s="46"/>
      <c r="W6" s="46"/>
      <c r="X6" s="46"/>
    </row>
    <row r="7" spans="1:24" x14ac:dyDescent="0.25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ref="J7:J16" si="11">C7*F7/100</f>
        <v>0</v>
      </c>
      <c r="K7" s="14">
        <f t="shared" ref="K7:K16" si="12">C7*G7/100</f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10"/>
        <v>0</v>
      </c>
      <c r="U7" s="46"/>
      <c r="V7" s="46"/>
      <c r="W7" s="46"/>
      <c r="X7" s="46"/>
    </row>
    <row r="8" spans="1:24" x14ac:dyDescent="0.25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11"/>
        <v>0</v>
      </c>
      <c r="K8" s="14">
        <f t="shared" si="12"/>
        <v>0</v>
      </c>
      <c r="L8" s="42">
        <f t="shared" ref="L8:L16" si="13">C8*25</f>
        <v>0</v>
      </c>
      <c r="M8" s="38">
        <f t="shared" ref="M8:M16" si="14">C8*25*D8/100</f>
        <v>0</v>
      </c>
      <c r="N8" s="38">
        <f t="shared" ref="N8:N48" si="15">C8*25*E8/100</f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10"/>
        <v>0</v>
      </c>
      <c r="U8" s="46"/>
      <c r="V8" s="46"/>
      <c r="W8" s="46"/>
      <c r="X8" s="46"/>
    </row>
    <row r="9" spans="1:24" x14ac:dyDescent="0.25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11"/>
        <v>0</v>
      </c>
      <c r="K9" s="14">
        <f t="shared" si="12"/>
        <v>0</v>
      </c>
      <c r="L9" s="42">
        <f t="shared" si="13"/>
        <v>0</v>
      </c>
      <c r="M9" s="38">
        <f t="shared" si="14"/>
        <v>0</v>
      </c>
      <c r="N9" s="38">
        <f t="shared" si="15"/>
        <v>0</v>
      </c>
      <c r="O9" s="38">
        <f t="shared" ref="O9:O48" si="16">C9*25*F9/100</f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10"/>
        <v>0</v>
      </c>
      <c r="U9" s="46"/>
      <c r="V9" s="46"/>
      <c r="W9" s="46"/>
      <c r="X9" s="46"/>
    </row>
    <row r="10" spans="1:24" x14ac:dyDescent="0.25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2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 t="shared" si="16"/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4" x14ac:dyDescent="0.2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25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25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2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2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25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26">SUM(N2:N16)</f>
        <v>0</v>
      </c>
      <c r="O17" s="35">
        <f t="shared" si="26"/>
        <v>0</v>
      </c>
      <c r="P17" s="35">
        <f t="shared" si="26"/>
        <v>0</v>
      </c>
      <c r="Q17" s="35">
        <f t="shared" si="26"/>
        <v>0</v>
      </c>
      <c r="R17" s="35">
        <f t="shared" si="26"/>
        <v>0</v>
      </c>
      <c r="S17" s="40">
        <f>SUM(S2:S16)</f>
        <v>0</v>
      </c>
      <c r="T17" s="40">
        <f>SUM(T2:T16)</f>
        <v>0</v>
      </c>
      <c r="U17" s="47">
        <v>350</v>
      </c>
      <c r="V17" s="45">
        <f>U17+S17</f>
        <v>350</v>
      </c>
      <c r="W17" s="45">
        <f>T17+U17</f>
        <v>350</v>
      </c>
      <c r="X17" s="45">
        <v>1225</v>
      </c>
    </row>
    <row r="18" spans="1:24" x14ac:dyDescent="0.2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59" si="27">C18*25</f>
        <v>0</v>
      </c>
      <c r="M18" s="38">
        <f t="shared" ref="M18:M32" si="28">C18*25*D18/100</f>
        <v>0</v>
      </c>
      <c r="N18" s="38">
        <f t="shared" si="21"/>
        <v>0</v>
      </c>
      <c r="O18" s="38">
        <f t="shared" si="22"/>
        <v>0</v>
      </c>
      <c r="P18" s="38">
        <f t="shared" si="23"/>
        <v>0</v>
      </c>
      <c r="Q18" s="38">
        <f t="shared" si="24"/>
        <v>0</v>
      </c>
      <c r="R18" s="38">
        <f t="shared" si="25"/>
        <v>0</v>
      </c>
      <c r="S18" s="38">
        <f t="shared" si="20"/>
        <v>0</v>
      </c>
      <c r="T18" s="38">
        <f t="shared" si="19"/>
        <v>0</v>
      </c>
      <c r="U18" s="46"/>
      <c r="V18" s="46"/>
      <c r="W18" s="46"/>
      <c r="X18" s="46"/>
    </row>
    <row r="19" spans="1:24" x14ac:dyDescent="0.2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22" si="29">(C19*F19)/100</f>
        <v>0</v>
      </c>
      <c r="K19" s="14">
        <f t="shared" ref="K19:K22" si="30">C19*G19/100</f>
        <v>0</v>
      </c>
      <c r="L19" s="42">
        <f t="shared" si="27"/>
        <v>0</v>
      </c>
      <c r="M19" s="38">
        <f t="shared" si="28"/>
        <v>0</v>
      </c>
      <c r="N19" s="38">
        <f t="shared" si="21"/>
        <v>0</v>
      </c>
      <c r="O19" s="38">
        <f t="shared" si="22"/>
        <v>0</v>
      </c>
      <c r="P19" s="38">
        <f t="shared" si="23"/>
        <v>0</v>
      </c>
      <c r="Q19" s="38">
        <f t="shared" si="24"/>
        <v>0</v>
      </c>
      <c r="R19" s="38">
        <f t="shared" si="25"/>
        <v>0</v>
      </c>
      <c r="S19" s="38">
        <f t="shared" si="20"/>
        <v>0</v>
      </c>
      <c r="T19" s="38">
        <f t="shared" si="19"/>
        <v>0</v>
      </c>
    </row>
    <row r="20" spans="1:24" x14ac:dyDescent="0.2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29"/>
        <v>0</v>
      </c>
      <c r="K20" s="14">
        <f t="shared" si="30"/>
        <v>0</v>
      </c>
      <c r="L20" s="42">
        <f t="shared" si="27"/>
        <v>0</v>
      </c>
      <c r="M20" s="38">
        <f t="shared" si="28"/>
        <v>0</v>
      </c>
      <c r="N20" s="38">
        <f t="shared" si="21"/>
        <v>0</v>
      </c>
      <c r="O20" s="38">
        <f t="shared" si="22"/>
        <v>0</v>
      </c>
      <c r="P20" s="38">
        <f t="shared" si="23"/>
        <v>0</v>
      </c>
      <c r="Q20" s="38">
        <f t="shared" si="24"/>
        <v>0</v>
      </c>
      <c r="R20" s="38">
        <f t="shared" si="25"/>
        <v>0</v>
      </c>
      <c r="S20" s="38">
        <f t="shared" si="20"/>
        <v>0</v>
      </c>
      <c r="T20" s="38">
        <f t="shared" si="19"/>
        <v>0</v>
      </c>
    </row>
    <row r="21" spans="1:24" x14ac:dyDescent="0.2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29"/>
        <v>0</v>
      </c>
      <c r="K21" s="14">
        <f t="shared" si="30"/>
        <v>0</v>
      </c>
      <c r="L21" s="42">
        <f t="shared" si="27"/>
        <v>0</v>
      </c>
      <c r="M21" s="38">
        <f t="shared" si="28"/>
        <v>0</v>
      </c>
      <c r="N21" s="38">
        <f t="shared" si="21"/>
        <v>0</v>
      </c>
      <c r="O21" s="38">
        <f t="shared" si="22"/>
        <v>0</v>
      </c>
      <c r="P21" s="38">
        <f t="shared" si="23"/>
        <v>0</v>
      </c>
      <c r="Q21" s="38">
        <f t="shared" si="24"/>
        <v>0</v>
      </c>
      <c r="R21" s="38">
        <f t="shared" si="25"/>
        <v>0</v>
      </c>
      <c r="S21" s="38">
        <f t="shared" si="20"/>
        <v>0</v>
      </c>
      <c r="T21" s="38">
        <f t="shared" si="19"/>
        <v>0</v>
      </c>
    </row>
    <row r="22" spans="1:24" x14ac:dyDescent="0.2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29"/>
        <v>0</v>
      </c>
      <c r="K22" s="14">
        <f t="shared" si="30"/>
        <v>0</v>
      </c>
      <c r="L22" s="42">
        <f t="shared" si="27"/>
        <v>0</v>
      </c>
      <c r="M22" s="38">
        <f t="shared" si="28"/>
        <v>0</v>
      </c>
      <c r="N22" s="38">
        <f t="shared" si="21"/>
        <v>0</v>
      </c>
      <c r="O22" s="38">
        <f t="shared" si="22"/>
        <v>0</v>
      </c>
      <c r="P22" s="38">
        <f t="shared" si="23"/>
        <v>0</v>
      </c>
      <c r="Q22" s="38">
        <f t="shared" si="24"/>
        <v>0</v>
      </c>
      <c r="R22" s="38">
        <f t="shared" si="25"/>
        <v>0</v>
      </c>
      <c r="S22" s="38">
        <f t="shared" si="20"/>
        <v>0</v>
      </c>
      <c r="T22" s="38">
        <f t="shared" si="19"/>
        <v>0</v>
      </c>
    </row>
    <row r="23" spans="1:24" x14ac:dyDescent="0.2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ref="J23:J32" si="31">(C23*F23)/100</f>
        <v>0</v>
      </c>
      <c r="K23" s="14">
        <f t="shared" ref="K23:K32" si="32">C23*G23/100</f>
        <v>0</v>
      </c>
      <c r="L23" s="42">
        <f t="shared" si="27"/>
        <v>0</v>
      </c>
      <c r="M23" s="38">
        <f t="shared" si="28"/>
        <v>0</v>
      </c>
      <c r="N23" s="38">
        <f t="shared" si="21"/>
        <v>0</v>
      </c>
      <c r="O23" s="38">
        <f t="shared" si="22"/>
        <v>0</v>
      </c>
      <c r="P23" s="38">
        <f t="shared" si="23"/>
        <v>0</v>
      </c>
      <c r="Q23" s="38">
        <f t="shared" si="24"/>
        <v>0</v>
      </c>
      <c r="R23" s="38">
        <f t="shared" si="25"/>
        <v>0</v>
      </c>
      <c r="S23" s="38">
        <f t="shared" si="20"/>
        <v>0</v>
      </c>
      <c r="T23" s="38">
        <f t="shared" si="19"/>
        <v>0</v>
      </c>
    </row>
    <row r="24" spans="1:24" x14ac:dyDescent="0.2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31"/>
        <v>0</v>
      </c>
      <c r="K24" s="14">
        <f t="shared" si="32"/>
        <v>0</v>
      </c>
      <c r="L24" s="42">
        <f t="shared" si="27"/>
        <v>0</v>
      </c>
      <c r="M24" s="38">
        <f t="shared" si="28"/>
        <v>0</v>
      </c>
      <c r="N24" s="38">
        <f t="shared" si="21"/>
        <v>0</v>
      </c>
      <c r="O24" s="38">
        <f t="shared" si="22"/>
        <v>0</v>
      </c>
      <c r="P24" s="38">
        <f t="shared" si="23"/>
        <v>0</v>
      </c>
      <c r="Q24" s="38">
        <f t="shared" si="24"/>
        <v>0</v>
      </c>
      <c r="R24" s="38">
        <f t="shared" si="25"/>
        <v>0</v>
      </c>
      <c r="S24" s="38">
        <f t="shared" si="20"/>
        <v>0</v>
      </c>
      <c r="T24" s="38">
        <f t="shared" si="19"/>
        <v>0</v>
      </c>
    </row>
    <row r="25" spans="1:24" x14ac:dyDescent="0.2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</row>
    <row r="26" spans="1:24" x14ac:dyDescent="0.2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2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2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2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2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2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2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25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33">SUM(M18:M32)</f>
        <v>0</v>
      </c>
      <c r="N33" s="35">
        <f t="shared" si="33"/>
        <v>0</v>
      </c>
      <c r="O33" s="35">
        <f t="shared" si="33"/>
        <v>0</v>
      </c>
      <c r="P33" s="35">
        <f t="shared" si="33"/>
        <v>0</v>
      </c>
      <c r="Q33" s="35">
        <f t="shared" si="33"/>
        <v>0</v>
      </c>
      <c r="R33" s="35">
        <f t="shared" si="33"/>
        <v>0</v>
      </c>
      <c r="S33" s="40">
        <f t="shared" si="33"/>
        <v>0</v>
      </c>
      <c r="T33" s="40">
        <f t="shared" si="33"/>
        <v>0</v>
      </c>
      <c r="U33" s="30">
        <v>280</v>
      </c>
      <c r="V33" s="31">
        <f>S33+U33</f>
        <v>280</v>
      </c>
      <c r="W33" s="31">
        <f>T33+U33</f>
        <v>280</v>
      </c>
      <c r="X33" s="31">
        <v>1225</v>
      </c>
    </row>
    <row r="34" spans="1:24" x14ac:dyDescent="0.2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J48" si="34">(C34*F34)/100</f>
        <v>0</v>
      </c>
      <c r="K34" s="13">
        <f t="shared" ref="K34:K48" si="35">C34*G34/100</f>
        <v>0</v>
      </c>
      <c r="L34" s="42">
        <f t="shared" si="27"/>
        <v>0</v>
      </c>
      <c r="M34" s="38">
        <f t="shared" ref="M34:M48" si="36">C34*25*D34/100</f>
        <v>0</v>
      </c>
      <c r="N34" s="38">
        <f t="shared" si="15"/>
        <v>0</v>
      </c>
      <c r="O34" s="38">
        <f t="shared" si="16"/>
        <v>0</v>
      </c>
      <c r="P34" s="38">
        <f t="shared" si="17"/>
        <v>0</v>
      </c>
      <c r="Q34" s="38">
        <f t="shared" ref="Q34:Q48" si="37">C34*25*H34/100</f>
        <v>0</v>
      </c>
      <c r="R34" s="38">
        <f t="shared" si="18"/>
        <v>0</v>
      </c>
      <c r="S34" s="38">
        <f t="shared" si="20"/>
        <v>0</v>
      </c>
      <c r="T34" s="38">
        <f t="shared" si="19"/>
        <v>0</v>
      </c>
      <c r="U34" s="10"/>
    </row>
    <row r="35" spans="1:24" x14ac:dyDescent="0.2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34"/>
        <v>0</v>
      </c>
      <c r="K35" s="13">
        <f t="shared" si="35"/>
        <v>0</v>
      </c>
      <c r="L35" s="42">
        <f t="shared" si="27"/>
        <v>0</v>
      </c>
      <c r="M35" s="38">
        <f t="shared" si="36"/>
        <v>0</v>
      </c>
      <c r="N35" s="38">
        <f t="shared" si="15"/>
        <v>0</v>
      </c>
      <c r="O35" s="38">
        <f t="shared" si="16"/>
        <v>0</v>
      </c>
      <c r="P35" s="38">
        <f t="shared" si="17"/>
        <v>0</v>
      </c>
      <c r="Q35" s="38">
        <f t="shared" si="37"/>
        <v>0</v>
      </c>
      <c r="R35" s="38">
        <f t="shared" si="18"/>
        <v>0</v>
      </c>
      <c r="S35" s="38">
        <f t="shared" si="20"/>
        <v>0</v>
      </c>
      <c r="T35" s="38">
        <f t="shared" si="19"/>
        <v>0</v>
      </c>
      <c r="U35" s="10"/>
    </row>
    <row r="36" spans="1:24" x14ac:dyDescent="0.2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34"/>
        <v>0</v>
      </c>
      <c r="K36" s="13">
        <f t="shared" si="35"/>
        <v>0</v>
      </c>
      <c r="L36" s="42">
        <f t="shared" si="27"/>
        <v>0</v>
      </c>
      <c r="M36" s="38">
        <f t="shared" si="36"/>
        <v>0</v>
      </c>
      <c r="N36" s="38">
        <f t="shared" si="15"/>
        <v>0</v>
      </c>
      <c r="O36" s="38">
        <f t="shared" si="16"/>
        <v>0</v>
      </c>
      <c r="P36" s="38">
        <f t="shared" si="17"/>
        <v>0</v>
      </c>
      <c r="Q36" s="38">
        <f t="shared" si="37"/>
        <v>0</v>
      </c>
      <c r="R36" s="38">
        <f t="shared" si="18"/>
        <v>0</v>
      </c>
      <c r="S36" s="38">
        <f t="shared" si="20"/>
        <v>0</v>
      </c>
      <c r="T36" s="38">
        <f t="shared" si="19"/>
        <v>0</v>
      </c>
      <c r="U36" s="10"/>
    </row>
    <row r="37" spans="1:24" x14ac:dyDescent="0.2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34"/>
        <v>0</v>
      </c>
      <c r="K37" s="13">
        <f t="shared" si="35"/>
        <v>0</v>
      </c>
      <c r="L37" s="42">
        <f t="shared" si="27"/>
        <v>0</v>
      </c>
      <c r="M37" s="38">
        <f t="shared" si="36"/>
        <v>0</v>
      </c>
      <c r="N37" s="38">
        <f t="shared" si="15"/>
        <v>0</v>
      </c>
      <c r="O37" s="38">
        <f t="shared" si="16"/>
        <v>0</v>
      </c>
      <c r="P37" s="38">
        <f t="shared" si="17"/>
        <v>0</v>
      </c>
      <c r="Q37" s="38">
        <f t="shared" si="37"/>
        <v>0</v>
      </c>
      <c r="R37" s="38">
        <f t="shared" si="18"/>
        <v>0</v>
      </c>
      <c r="S37" s="38">
        <f t="shared" si="20"/>
        <v>0</v>
      </c>
      <c r="T37" s="38">
        <f t="shared" si="19"/>
        <v>0</v>
      </c>
      <c r="U37" s="10"/>
    </row>
    <row r="38" spans="1:24" x14ac:dyDescent="0.2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34"/>
        <v>0</v>
      </c>
      <c r="K38" s="13">
        <f t="shared" si="35"/>
        <v>0</v>
      </c>
      <c r="L38" s="42">
        <f t="shared" si="27"/>
        <v>0</v>
      </c>
      <c r="M38" s="38">
        <f t="shared" si="36"/>
        <v>0</v>
      </c>
      <c r="N38" s="38">
        <f t="shared" si="15"/>
        <v>0</v>
      </c>
      <c r="O38" s="38">
        <f t="shared" si="16"/>
        <v>0</v>
      </c>
      <c r="P38" s="38">
        <f t="shared" si="17"/>
        <v>0</v>
      </c>
      <c r="Q38" s="38">
        <f t="shared" si="37"/>
        <v>0</v>
      </c>
      <c r="R38" s="38">
        <f t="shared" si="18"/>
        <v>0</v>
      </c>
      <c r="S38" s="38">
        <f t="shared" si="20"/>
        <v>0</v>
      </c>
      <c r="T38" s="38">
        <f t="shared" si="19"/>
        <v>0</v>
      </c>
      <c r="U38" s="10"/>
    </row>
    <row r="39" spans="1:24" x14ac:dyDescent="0.2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34"/>
        <v>0</v>
      </c>
      <c r="K39" s="13">
        <f t="shared" si="35"/>
        <v>0</v>
      </c>
      <c r="L39" s="42">
        <f t="shared" si="27"/>
        <v>0</v>
      </c>
      <c r="M39" s="38">
        <f t="shared" si="36"/>
        <v>0</v>
      </c>
      <c r="N39" s="38">
        <f t="shared" si="15"/>
        <v>0</v>
      </c>
      <c r="O39" s="38">
        <f t="shared" si="16"/>
        <v>0</v>
      </c>
      <c r="P39" s="38">
        <f t="shared" si="17"/>
        <v>0</v>
      </c>
      <c r="Q39" s="38">
        <f t="shared" si="37"/>
        <v>0</v>
      </c>
      <c r="R39" s="38">
        <f t="shared" si="18"/>
        <v>0</v>
      </c>
      <c r="S39" s="38">
        <f t="shared" si="20"/>
        <v>0</v>
      </c>
      <c r="T39" s="38">
        <f t="shared" si="19"/>
        <v>0</v>
      </c>
      <c r="U39" s="10"/>
    </row>
    <row r="40" spans="1:24" x14ac:dyDescent="0.2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</row>
    <row r="41" spans="1:24" x14ac:dyDescent="0.2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</row>
    <row r="42" spans="1:24" x14ac:dyDescent="0.2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</row>
    <row r="43" spans="1:24" x14ac:dyDescent="0.2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2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2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2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2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2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25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38">SUM(M34:M48)</f>
        <v>0</v>
      </c>
      <c r="N49" s="35">
        <f t="shared" si="38"/>
        <v>0</v>
      </c>
      <c r="O49" s="35">
        <f t="shared" si="38"/>
        <v>0</v>
      </c>
      <c r="P49" s="35">
        <f t="shared" si="38"/>
        <v>0</v>
      </c>
      <c r="Q49" s="35">
        <f t="shared" si="38"/>
        <v>0</v>
      </c>
      <c r="R49" s="35">
        <f t="shared" si="38"/>
        <v>0</v>
      </c>
      <c r="S49" s="40">
        <f t="shared" si="38"/>
        <v>0</v>
      </c>
      <c r="T49" s="40">
        <f t="shared" si="38"/>
        <v>0</v>
      </c>
      <c r="U49" s="31">
        <v>256</v>
      </c>
      <c r="V49" s="31">
        <f>S49+U49</f>
        <v>256</v>
      </c>
      <c r="W49" s="31">
        <f>T49+U49</f>
        <v>256</v>
      </c>
      <c r="X49" s="31">
        <v>1120</v>
      </c>
    </row>
    <row r="50" spans="1:24" x14ac:dyDescent="0.25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2">
      <c r="A51" s="37"/>
      <c r="B51" s="22"/>
      <c r="C51" s="38"/>
      <c r="D51" s="6"/>
      <c r="E51" s="6"/>
      <c r="F51" s="5"/>
      <c r="G51" s="5"/>
      <c r="H51" s="6"/>
      <c r="I51" s="6"/>
      <c r="J51" s="14">
        <f t="shared" ref="J51:J59" si="39">(C51*F51)/100</f>
        <v>0</v>
      </c>
      <c r="K51" s="14">
        <f>C51*G51/100</f>
        <v>0</v>
      </c>
      <c r="L51" s="42">
        <f t="shared" si="27"/>
        <v>0</v>
      </c>
      <c r="M51" s="38">
        <f t="shared" ref="M51" si="40">C51*25*D51/100</f>
        <v>0</v>
      </c>
      <c r="N51" s="38">
        <f t="shared" ref="N51" si="41">C51*25*E51/100</f>
        <v>0</v>
      </c>
      <c r="O51" s="38">
        <f t="shared" ref="O51" si="42">C51*25*F51/100</f>
        <v>0</v>
      </c>
      <c r="P51" s="38">
        <f t="shared" ref="P51" si="43">C51*25*G51/100</f>
        <v>0</v>
      </c>
      <c r="Q51" s="38">
        <f t="shared" ref="Q51" si="44">C51*25*H51/100</f>
        <v>0</v>
      </c>
      <c r="R51" s="38">
        <f t="shared" ref="R51" si="45">C51*25*I51/100</f>
        <v>0</v>
      </c>
      <c r="S51" s="38">
        <f t="shared" ref="S51:S59" si="46">M51+O51</f>
        <v>0</v>
      </c>
      <c r="T51" s="38">
        <f t="shared" ref="T51:T59" si="47">N51+P51</f>
        <v>0</v>
      </c>
    </row>
    <row r="52" spans="1:24" x14ac:dyDescent="0.25">
      <c r="A52" s="37"/>
      <c r="B52" s="20"/>
      <c r="C52" s="38"/>
      <c r="D52" s="6"/>
      <c r="E52" s="6"/>
      <c r="F52" s="5"/>
      <c r="G52" s="5"/>
      <c r="H52" s="6"/>
      <c r="I52" s="6"/>
      <c r="J52" s="14">
        <f t="shared" si="39"/>
        <v>0</v>
      </c>
      <c r="K52" s="14">
        <f t="shared" ref="K52:K59" si="48">C52*G52/100</f>
        <v>0</v>
      </c>
      <c r="L52" s="42">
        <f t="shared" si="27"/>
        <v>0</v>
      </c>
      <c r="M52" s="38">
        <f t="shared" ref="M52:M59" si="49">C52*25*D52/100</f>
        <v>0</v>
      </c>
      <c r="N52" s="38">
        <f t="shared" ref="N52:N59" si="50">C52*25*E52/100</f>
        <v>0</v>
      </c>
      <c r="O52" s="38">
        <f t="shared" ref="O52:O58" si="51">C52*25*F52/100</f>
        <v>0</v>
      </c>
      <c r="P52" s="38">
        <f t="shared" ref="P52:P58" si="52">C52*25*G52/100</f>
        <v>0</v>
      </c>
      <c r="Q52" s="38">
        <f t="shared" ref="Q52:Q58" si="53">C52*25*H52/100</f>
        <v>0</v>
      </c>
      <c r="R52" s="38">
        <f t="shared" ref="R52:R58" si="54">C52*25*I52/100</f>
        <v>0</v>
      </c>
      <c r="S52" s="38">
        <f t="shared" si="46"/>
        <v>0</v>
      </c>
      <c r="T52" s="38">
        <f t="shared" si="47"/>
        <v>0</v>
      </c>
    </row>
    <row r="53" spans="1:24" x14ac:dyDescent="0.25">
      <c r="A53" s="37"/>
      <c r="B53" s="20"/>
      <c r="C53" s="38"/>
      <c r="D53" s="6"/>
      <c r="E53" s="6"/>
      <c r="F53" s="5"/>
      <c r="G53" s="5"/>
      <c r="H53" s="6"/>
      <c r="I53" s="6"/>
      <c r="J53" s="14">
        <f t="shared" si="39"/>
        <v>0</v>
      </c>
      <c r="K53" s="14">
        <f t="shared" si="48"/>
        <v>0</v>
      </c>
      <c r="L53" s="42">
        <f t="shared" si="27"/>
        <v>0</v>
      </c>
      <c r="M53" s="38">
        <f t="shared" si="49"/>
        <v>0</v>
      </c>
      <c r="N53" s="38">
        <f t="shared" si="50"/>
        <v>0</v>
      </c>
      <c r="O53" s="38">
        <f t="shared" si="51"/>
        <v>0</v>
      </c>
      <c r="P53" s="38">
        <f t="shared" si="52"/>
        <v>0</v>
      </c>
      <c r="Q53" s="38">
        <f t="shared" si="53"/>
        <v>0</v>
      </c>
      <c r="R53" s="38">
        <f t="shared" si="54"/>
        <v>0</v>
      </c>
      <c r="S53" s="38">
        <f t="shared" si="46"/>
        <v>0</v>
      </c>
      <c r="T53" s="38">
        <f t="shared" si="47"/>
        <v>0</v>
      </c>
    </row>
    <row r="54" spans="1:24" x14ac:dyDescent="0.25">
      <c r="A54" s="37"/>
      <c r="B54" s="20"/>
      <c r="C54" s="38"/>
      <c r="D54" s="6"/>
      <c r="E54" s="6"/>
      <c r="F54" s="5"/>
      <c r="G54" s="5"/>
      <c r="H54" s="6"/>
      <c r="I54" s="6"/>
      <c r="J54" s="14">
        <f t="shared" si="39"/>
        <v>0</v>
      </c>
      <c r="K54" s="14">
        <f t="shared" si="48"/>
        <v>0</v>
      </c>
      <c r="L54" s="42">
        <f t="shared" si="27"/>
        <v>0</v>
      </c>
      <c r="M54" s="38">
        <f t="shared" si="49"/>
        <v>0</v>
      </c>
      <c r="N54" s="38">
        <f t="shared" si="50"/>
        <v>0</v>
      </c>
      <c r="O54" s="38">
        <f t="shared" si="51"/>
        <v>0</v>
      </c>
      <c r="P54" s="38">
        <f t="shared" si="52"/>
        <v>0</v>
      </c>
      <c r="Q54" s="38">
        <f t="shared" si="53"/>
        <v>0</v>
      </c>
      <c r="R54" s="38">
        <f t="shared" si="54"/>
        <v>0</v>
      </c>
      <c r="S54" s="38">
        <f t="shared" si="46"/>
        <v>0</v>
      </c>
      <c r="T54" s="38">
        <f t="shared" si="47"/>
        <v>0</v>
      </c>
    </row>
    <row r="55" spans="1:24" x14ac:dyDescent="0.25">
      <c r="A55" s="37"/>
      <c r="B55" s="20"/>
      <c r="C55" s="38"/>
      <c r="D55" s="6"/>
      <c r="E55" s="6"/>
      <c r="F55" s="5"/>
      <c r="G55" s="5"/>
      <c r="H55" s="6"/>
      <c r="I55" s="6"/>
      <c r="J55" s="14">
        <f t="shared" si="39"/>
        <v>0</v>
      </c>
      <c r="K55" s="14">
        <f t="shared" si="48"/>
        <v>0</v>
      </c>
      <c r="L55" s="42">
        <f t="shared" si="27"/>
        <v>0</v>
      </c>
      <c r="M55" s="38">
        <f t="shared" si="49"/>
        <v>0</v>
      </c>
      <c r="N55" s="38">
        <f t="shared" si="50"/>
        <v>0</v>
      </c>
      <c r="O55" s="38">
        <f t="shared" si="51"/>
        <v>0</v>
      </c>
      <c r="P55" s="38">
        <f t="shared" si="52"/>
        <v>0</v>
      </c>
      <c r="Q55" s="38">
        <f t="shared" si="53"/>
        <v>0</v>
      </c>
      <c r="R55" s="38">
        <f t="shared" si="54"/>
        <v>0</v>
      </c>
      <c r="S55" s="38">
        <f t="shared" si="46"/>
        <v>0</v>
      </c>
      <c r="T55" s="38">
        <f t="shared" si="47"/>
        <v>0</v>
      </c>
    </row>
    <row r="56" spans="1:24" x14ac:dyDescent="0.25">
      <c r="A56" s="37"/>
      <c r="B56" s="20"/>
      <c r="C56" s="38"/>
      <c r="D56" s="6"/>
      <c r="E56" s="6"/>
      <c r="F56" s="5"/>
      <c r="G56" s="5"/>
      <c r="H56" s="6"/>
      <c r="I56" s="6"/>
      <c r="J56" s="14">
        <f t="shared" si="39"/>
        <v>0</v>
      </c>
      <c r="K56" s="14">
        <f t="shared" si="48"/>
        <v>0</v>
      </c>
      <c r="L56" s="42">
        <f t="shared" si="27"/>
        <v>0</v>
      </c>
      <c r="M56" s="38">
        <f t="shared" si="49"/>
        <v>0</v>
      </c>
      <c r="N56" s="38">
        <f t="shared" si="50"/>
        <v>0</v>
      </c>
      <c r="O56" s="38">
        <f t="shared" si="51"/>
        <v>0</v>
      </c>
      <c r="P56" s="38">
        <f t="shared" si="52"/>
        <v>0</v>
      </c>
      <c r="Q56" s="38">
        <f t="shared" si="53"/>
        <v>0</v>
      </c>
      <c r="R56" s="38">
        <f t="shared" si="54"/>
        <v>0</v>
      </c>
      <c r="S56" s="38">
        <f t="shared" si="46"/>
        <v>0</v>
      </c>
      <c r="T56" s="38">
        <f t="shared" si="47"/>
        <v>0</v>
      </c>
    </row>
    <row r="57" spans="1:24" x14ac:dyDescent="0.25">
      <c r="A57" s="37"/>
      <c r="B57" s="20"/>
      <c r="C57" s="38"/>
      <c r="D57" s="6"/>
      <c r="E57" s="6"/>
      <c r="F57" s="5"/>
      <c r="G57" s="5"/>
      <c r="H57" s="6"/>
      <c r="I57" s="6"/>
      <c r="J57" s="14">
        <f t="shared" si="39"/>
        <v>0</v>
      </c>
      <c r="K57" s="14">
        <f t="shared" si="48"/>
        <v>0</v>
      </c>
      <c r="L57" s="42">
        <f t="shared" si="27"/>
        <v>0</v>
      </c>
      <c r="M57" s="38">
        <f t="shared" si="49"/>
        <v>0</v>
      </c>
      <c r="N57" s="38">
        <f t="shared" si="50"/>
        <v>0</v>
      </c>
      <c r="O57" s="38">
        <f t="shared" si="51"/>
        <v>0</v>
      </c>
      <c r="P57" s="38">
        <f t="shared" si="52"/>
        <v>0</v>
      </c>
      <c r="Q57" s="38">
        <f t="shared" si="53"/>
        <v>0</v>
      </c>
      <c r="R57" s="38">
        <f t="shared" si="54"/>
        <v>0</v>
      </c>
      <c r="S57" s="38">
        <f t="shared" si="46"/>
        <v>0</v>
      </c>
      <c r="T57" s="38">
        <f t="shared" si="47"/>
        <v>0</v>
      </c>
    </row>
    <row r="58" spans="1:24" x14ac:dyDescent="0.2">
      <c r="A58" s="3"/>
      <c r="B58" s="15"/>
      <c r="C58" s="38"/>
      <c r="D58" s="6"/>
      <c r="E58" s="6"/>
      <c r="F58" s="5"/>
      <c r="G58" s="5"/>
      <c r="H58" s="6"/>
      <c r="I58" s="6"/>
      <c r="J58" s="14">
        <f t="shared" si="39"/>
        <v>0</v>
      </c>
      <c r="K58" s="14">
        <f t="shared" si="48"/>
        <v>0</v>
      </c>
      <c r="L58" s="42">
        <f t="shared" si="27"/>
        <v>0</v>
      </c>
      <c r="M58" s="38">
        <f t="shared" si="49"/>
        <v>0</v>
      </c>
      <c r="N58" s="38">
        <f t="shared" si="50"/>
        <v>0</v>
      </c>
      <c r="O58" s="38">
        <f t="shared" si="51"/>
        <v>0</v>
      </c>
      <c r="P58" s="38">
        <f t="shared" si="52"/>
        <v>0</v>
      </c>
      <c r="Q58" s="38">
        <f t="shared" si="53"/>
        <v>0</v>
      </c>
      <c r="R58" s="38">
        <f t="shared" si="54"/>
        <v>0</v>
      </c>
      <c r="S58" s="38">
        <f t="shared" si="46"/>
        <v>0</v>
      </c>
      <c r="T58" s="38">
        <f t="shared" si="47"/>
        <v>0</v>
      </c>
    </row>
    <row r="59" spans="1:24" x14ac:dyDescent="0.2">
      <c r="A59" s="3"/>
      <c r="B59" s="22"/>
      <c r="C59" s="38"/>
      <c r="D59" s="6"/>
      <c r="E59" s="6"/>
      <c r="F59" s="5"/>
      <c r="G59" s="5"/>
      <c r="H59" s="6"/>
      <c r="I59" s="6"/>
      <c r="J59" s="14">
        <f t="shared" si="39"/>
        <v>0</v>
      </c>
      <c r="K59" s="14">
        <f t="shared" si="48"/>
        <v>0</v>
      </c>
      <c r="L59" s="42">
        <f t="shared" si="27"/>
        <v>0</v>
      </c>
      <c r="M59" s="38">
        <f t="shared" si="49"/>
        <v>0</v>
      </c>
      <c r="N59" s="38">
        <f t="shared" si="50"/>
        <v>0</v>
      </c>
      <c r="O59" s="38">
        <f t="shared" ref="O59" si="55">C59*25*F59/100</f>
        <v>0</v>
      </c>
      <c r="P59" s="38">
        <f t="shared" ref="P59" si="56">C59*25*G59/100</f>
        <v>0</v>
      </c>
      <c r="Q59" s="38">
        <f t="shared" ref="Q59" si="57">C59*25*H59/100</f>
        <v>0</v>
      </c>
      <c r="R59" s="38">
        <f t="shared" ref="R59" si="58">C59*25*I59/100</f>
        <v>0</v>
      </c>
      <c r="S59" s="38">
        <f t="shared" si="46"/>
        <v>0</v>
      </c>
      <c r="T59" s="38">
        <f t="shared" si="47"/>
        <v>0</v>
      </c>
    </row>
    <row r="60" spans="1:24" ht="25.5" x14ac:dyDescent="0.25">
      <c r="A60" s="26" t="s">
        <v>32</v>
      </c>
      <c r="B60" s="20"/>
      <c r="C60" s="38"/>
      <c r="D60" s="6"/>
      <c r="E60" s="6"/>
      <c r="F60" s="5"/>
      <c r="G60" s="5"/>
      <c r="H60" s="6"/>
      <c r="I60" s="6"/>
      <c r="J60" s="14"/>
      <c r="K60" s="14"/>
      <c r="L60" s="42"/>
      <c r="M60" s="42"/>
      <c r="N60" s="42"/>
      <c r="O60" s="42"/>
      <c r="P60" s="42"/>
      <c r="Q60" s="42"/>
      <c r="R60" s="42"/>
      <c r="S60" s="42"/>
      <c r="T60" s="42"/>
    </row>
    <row r="61" spans="1:24" s="9" customFormat="1" ht="21.95" customHeight="1" x14ac:dyDescent="0.25">
      <c r="A61" s="96" t="s">
        <v>16</v>
      </c>
      <c r="B61" s="23" t="s">
        <v>17</v>
      </c>
      <c r="C61" s="39"/>
      <c r="D61" s="2"/>
      <c r="E61" s="2"/>
      <c r="F61" s="7"/>
      <c r="G61" s="7"/>
      <c r="H61" s="2"/>
      <c r="I61" s="2"/>
      <c r="J61" s="16"/>
      <c r="K61" s="16"/>
      <c r="L61" s="44"/>
      <c r="M61" s="44"/>
      <c r="N61" s="44"/>
      <c r="O61" s="44"/>
      <c r="P61" s="44"/>
      <c r="Q61" s="44"/>
      <c r="R61" s="44"/>
      <c r="S61" s="44"/>
      <c r="T61" s="44"/>
    </row>
    <row r="62" spans="1:24" s="12" customFormat="1" x14ac:dyDescent="0.25">
      <c r="A62" s="97"/>
      <c r="B62" s="24" t="s">
        <v>3</v>
      </c>
      <c r="C62" s="39"/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ht="22.15" customHeight="1" x14ac:dyDescent="0.25">
      <c r="A63" s="97"/>
      <c r="B63" s="24" t="s">
        <v>19</v>
      </c>
      <c r="C63" s="39"/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15" customHeight="1" x14ac:dyDescent="0.25">
      <c r="A64" s="98"/>
      <c r="B64" s="24" t="s">
        <v>16</v>
      </c>
      <c r="C64" s="39"/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6" ht="19.899999999999999" customHeight="1" x14ac:dyDescent="0.25"/>
  </sheetData>
  <mergeCells count="7">
    <mergeCell ref="A61:A64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43"/>
  <sheetViews>
    <sheetView tabSelected="1" topLeftCell="A14" zoomScale="120" zoomScaleNormal="120" workbookViewId="0">
      <selection activeCell="H38" sqref="H38"/>
    </sheetView>
  </sheetViews>
  <sheetFormatPr defaultColWidth="9.28515625" defaultRowHeight="12.75" x14ac:dyDescent="0.25"/>
  <cols>
    <col min="1" max="1" width="11.7109375" style="8" customWidth="1"/>
    <col min="2" max="2" width="33.7109375" style="25" customWidth="1"/>
    <col min="3" max="3" width="6.42578125" style="8" customWidth="1"/>
    <col min="4" max="9" width="5.7109375" style="8" customWidth="1"/>
    <col min="10" max="10" width="7.140625" style="8" customWidth="1"/>
    <col min="11" max="11" width="7.28515625" style="8" customWidth="1"/>
    <col min="12" max="12" width="8.85546875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101" t="s">
        <v>22</v>
      </c>
      <c r="E1" s="101"/>
      <c r="F1" s="102" t="s">
        <v>23</v>
      </c>
      <c r="G1" s="103"/>
      <c r="H1" s="101" t="s">
        <v>24</v>
      </c>
      <c r="I1" s="104"/>
      <c r="J1" s="18" t="s">
        <v>34</v>
      </c>
      <c r="K1" s="18" t="s">
        <v>35</v>
      </c>
      <c r="L1" s="3" t="s">
        <v>1</v>
      </c>
      <c r="M1" s="99" t="s">
        <v>25</v>
      </c>
      <c r="N1" s="99"/>
      <c r="O1" s="99" t="s">
        <v>26</v>
      </c>
      <c r="P1" s="100"/>
      <c r="Q1" s="99" t="s">
        <v>27</v>
      </c>
      <c r="R1" s="100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5" customHeight="1" x14ac:dyDescent="0.25">
      <c r="A2" s="3">
        <v>1</v>
      </c>
      <c r="B2" s="54" t="s">
        <v>43</v>
      </c>
      <c r="C2" s="55">
        <v>9</v>
      </c>
      <c r="D2" s="56">
        <v>50</v>
      </c>
      <c r="E2" s="56">
        <v>60</v>
      </c>
      <c r="F2" s="57">
        <v>10</v>
      </c>
      <c r="G2" s="57">
        <v>30</v>
      </c>
      <c r="H2" s="56">
        <v>20</v>
      </c>
      <c r="I2" s="56">
        <v>30</v>
      </c>
      <c r="J2" s="58">
        <f>C2*F2/100</f>
        <v>0.9</v>
      </c>
      <c r="K2" s="58">
        <f>C2*G2/100</f>
        <v>2.7</v>
      </c>
      <c r="L2" s="59">
        <f>C2*25</f>
        <v>225</v>
      </c>
      <c r="M2" s="60">
        <f>C2*25*D2/100</f>
        <v>112.5</v>
      </c>
      <c r="N2" s="60">
        <f>C2*25*E2/100</f>
        <v>135</v>
      </c>
      <c r="O2" s="60">
        <f>C2*25*F2/100</f>
        <v>22.5</v>
      </c>
      <c r="P2" s="60">
        <f>C2*25*G2/100</f>
        <v>67.5</v>
      </c>
      <c r="Q2" s="60">
        <f>C2*25*H2/100</f>
        <v>45</v>
      </c>
      <c r="R2" s="60">
        <f>C2*25*I2/100</f>
        <v>67.5</v>
      </c>
      <c r="S2" s="60">
        <f>M2+O2</f>
        <v>135</v>
      </c>
      <c r="T2" s="60">
        <f>N2+P2</f>
        <v>202.5</v>
      </c>
      <c r="U2" s="46"/>
      <c r="V2" s="46"/>
      <c r="W2" s="46"/>
      <c r="X2" s="46"/>
    </row>
    <row r="3" spans="1:24" ht="12.95" customHeight="1" x14ac:dyDescent="0.25">
      <c r="A3" s="3">
        <v>1</v>
      </c>
      <c r="B3" s="20" t="s">
        <v>44</v>
      </c>
      <c r="C3" s="4">
        <v>9</v>
      </c>
      <c r="D3" s="6">
        <v>30</v>
      </c>
      <c r="E3" s="6">
        <v>50</v>
      </c>
      <c r="F3" s="5">
        <v>30</v>
      </c>
      <c r="G3" s="5">
        <v>40</v>
      </c>
      <c r="H3" s="6">
        <v>20</v>
      </c>
      <c r="I3" s="6">
        <v>30</v>
      </c>
      <c r="J3" s="14">
        <f t="shared" ref="J3:J6" si="0">C3*F3/100</f>
        <v>2.7</v>
      </c>
      <c r="K3" s="14">
        <f t="shared" ref="K3:K6" si="1">C3*G3/100</f>
        <v>3.6</v>
      </c>
      <c r="L3" s="42">
        <f t="shared" ref="L3:L6" si="2">C3*25</f>
        <v>225</v>
      </c>
      <c r="M3" s="38">
        <f t="shared" ref="M3:M6" si="3">C3*25*D3/100</f>
        <v>67.5</v>
      </c>
      <c r="N3" s="38">
        <f t="shared" ref="N3:N17" si="4">C3*25*E3/100</f>
        <v>112.5</v>
      </c>
      <c r="O3" s="38">
        <f t="shared" ref="O3:O17" si="5">C3*25*F3/100</f>
        <v>67.5</v>
      </c>
      <c r="P3" s="38">
        <f t="shared" ref="P3:P17" si="6">C3*25*G3/100</f>
        <v>90</v>
      </c>
      <c r="Q3" s="38">
        <f t="shared" ref="Q3:Q11" si="7">C3*25*H3/100</f>
        <v>45</v>
      </c>
      <c r="R3" s="38">
        <f t="shared" ref="R3:R17" si="8">C3*25*I3/100</f>
        <v>67.5</v>
      </c>
      <c r="S3" s="38">
        <f t="shared" ref="S3:T8" si="9">M3+O3</f>
        <v>135</v>
      </c>
      <c r="T3" s="38">
        <f t="shared" si="9"/>
        <v>202.5</v>
      </c>
      <c r="U3" s="46"/>
      <c r="V3" s="46"/>
      <c r="W3" s="46"/>
      <c r="X3" s="46"/>
    </row>
    <row r="4" spans="1:24" ht="12.95" customHeight="1" x14ac:dyDescent="0.25">
      <c r="A4" s="3">
        <v>1</v>
      </c>
      <c r="B4" s="20" t="s">
        <v>45</v>
      </c>
      <c r="C4" s="4">
        <v>5</v>
      </c>
      <c r="D4" s="6">
        <v>50</v>
      </c>
      <c r="E4" s="6">
        <v>60</v>
      </c>
      <c r="F4" s="5">
        <v>10</v>
      </c>
      <c r="G4" s="5">
        <v>20</v>
      </c>
      <c r="H4" s="6">
        <v>20</v>
      </c>
      <c r="I4" s="6">
        <v>40</v>
      </c>
      <c r="J4" s="14">
        <f t="shared" si="0"/>
        <v>0.5</v>
      </c>
      <c r="K4" s="14">
        <f t="shared" si="1"/>
        <v>1</v>
      </c>
      <c r="L4" s="42">
        <f t="shared" si="2"/>
        <v>125</v>
      </c>
      <c r="M4" s="38">
        <f t="shared" si="3"/>
        <v>62.5</v>
      </c>
      <c r="N4" s="38">
        <f t="shared" si="4"/>
        <v>75</v>
      </c>
      <c r="O4" s="38">
        <f t="shared" si="5"/>
        <v>12.5</v>
      </c>
      <c r="P4" s="38">
        <f t="shared" si="6"/>
        <v>25</v>
      </c>
      <c r="Q4" s="38">
        <f t="shared" si="7"/>
        <v>25</v>
      </c>
      <c r="R4" s="38">
        <f t="shared" si="8"/>
        <v>50</v>
      </c>
      <c r="S4" s="38">
        <f t="shared" si="9"/>
        <v>75</v>
      </c>
      <c r="T4" s="38">
        <f t="shared" si="9"/>
        <v>100</v>
      </c>
      <c r="U4" s="46"/>
      <c r="V4" s="46"/>
      <c r="W4" s="46"/>
      <c r="X4" s="46"/>
    </row>
    <row r="5" spans="1:24" ht="12.4" customHeight="1" x14ac:dyDescent="0.25">
      <c r="A5" s="3">
        <v>1</v>
      </c>
      <c r="B5" s="89" t="s">
        <v>46</v>
      </c>
      <c r="C5" s="90">
        <v>4</v>
      </c>
      <c r="D5" s="91">
        <v>35</v>
      </c>
      <c r="E5" s="91">
        <v>50</v>
      </c>
      <c r="F5" s="92">
        <v>20</v>
      </c>
      <c r="G5" s="92">
        <v>30</v>
      </c>
      <c r="H5" s="91">
        <v>25</v>
      </c>
      <c r="I5" s="91">
        <v>40</v>
      </c>
      <c r="J5" s="14">
        <f t="shared" si="0"/>
        <v>0.8</v>
      </c>
      <c r="K5" s="14">
        <f t="shared" si="1"/>
        <v>1.2</v>
      </c>
      <c r="L5" s="42">
        <f t="shared" si="2"/>
        <v>100</v>
      </c>
      <c r="M5" s="38">
        <f t="shared" si="3"/>
        <v>35</v>
      </c>
      <c r="N5" s="38">
        <f t="shared" si="4"/>
        <v>50</v>
      </c>
      <c r="O5" s="38">
        <f t="shared" si="5"/>
        <v>20</v>
      </c>
      <c r="P5" s="38">
        <f t="shared" si="6"/>
        <v>30</v>
      </c>
      <c r="Q5" s="38">
        <f t="shared" si="7"/>
        <v>25</v>
      </c>
      <c r="R5" s="38">
        <f t="shared" si="8"/>
        <v>40</v>
      </c>
      <c r="S5" s="38">
        <f t="shared" si="9"/>
        <v>55</v>
      </c>
      <c r="T5" s="38">
        <f t="shared" si="9"/>
        <v>80</v>
      </c>
      <c r="U5" s="46"/>
      <c r="V5" s="46"/>
      <c r="W5" s="46"/>
      <c r="X5" s="46"/>
    </row>
    <row r="6" spans="1:24" ht="30" customHeight="1" x14ac:dyDescent="0.25">
      <c r="A6" s="3">
        <v>1</v>
      </c>
      <c r="B6" s="20" t="s">
        <v>47</v>
      </c>
      <c r="C6" s="4">
        <v>4</v>
      </c>
      <c r="D6" s="6">
        <v>30</v>
      </c>
      <c r="E6" s="6">
        <v>40</v>
      </c>
      <c r="F6" s="5">
        <v>40</v>
      </c>
      <c r="G6" s="5">
        <v>60</v>
      </c>
      <c r="H6" s="6">
        <v>10</v>
      </c>
      <c r="I6" s="6">
        <v>20</v>
      </c>
      <c r="J6" s="14">
        <f t="shared" si="0"/>
        <v>1.6</v>
      </c>
      <c r="K6" s="14">
        <f t="shared" si="1"/>
        <v>2.4</v>
      </c>
      <c r="L6" s="42">
        <f t="shared" si="2"/>
        <v>100</v>
      </c>
      <c r="M6" s="38">
        <f t="shared" si="3"/>
        <v>30</v>
      </c>
      <c r="N6" s="38">
        <f t="shared" si="4"/>
        <v>40</v>
      </c>
      <c r="O6" s="38">
        <f t="shared" si="5"/>
        <v>40</v>
      </c>
      <c r="P6" s="38">
        <f t="shared" si="6"/>
        <v>60</v>
      </c>
      <c r="Q6" s="38">
        <f t="shared" si="7"/>
        <v>10</v>
      </c>
      <c r="R6" s="38">
        <f t="shared" si="8"/>
        <v>20</v>
      </c>
      <c r="S6" s="38">
        <f t="shared" si="9"/>
        <v>70</v>
      </c>
      <c r="T6" s="38">
        <f t="shared" si="9"/>
        <v>100</v>
      </c>
      <c r="U6" s="46"/>
      <c r="V6" s="46"/>
      <c r="W6" s="46"/>
      <c r="X6" s="46"/>
    </row>
    <row r="7" spans="1:24" s="32" customFormat="1" x14ac:dyDescent="0.25">
      <c r="A7" s="27" t="s">
        <v>33</v>
      </c>
      <c r="B7" s="28"/>
      <c r="C7" s="35">
        <f>SUM(C2:C6)</f>
        <v>31</v>
      </c>
      <c r="D7" s="29"/>
      <c r="E7" s="29"/>
      <c r="F7" s="29"/>
      <c r="G7" s="29"/>
      <c r="H7" s="29"/>
      <c r="I7" s="29"/>
      <c r="J7" s="35">
        <f>SUM(J2:J6)</f>
        <v>6.5</v>
      </c>
      <c r="K7" s="35">
        <f>SUM(K2:K6)</f>
        <v>10.9</v>
      </c>
      <c r="L7" s="43"/>
      <c r="M7" s="35">
        <f t="shared" ref="M7:T7" si="10">SUM(M2:M6)</f>
        <v>307.5</v>
      </c>
      <c r="N7" s="35">
        <f t="shared" si="10"/>
        <v>412.5</v>
      </c>
      <c r="O7" s="35">
        <f t="shared" si="10"/>
        <v>162.5</v>
      </c>
      <c r="P7" s="35">
        <f t="shared" si="10"/>
        <v>272.5</v>
      </c>
      <c r="Q7" s="35">
        <f t="shared" si="10"/>
        <v>150</v>
      </c>
      <c r="R7" s="35">
        <f t="shared" si="10"/>
        <v>245</v>
      </c>
      <c r="S7" s="40">
        <f t="shared" si="10"/>
        <v>470</v>
      </c>
      <c r="T7" s="40">
        <f t="shared" si="10"/>
        <v>685</v>
      </c>
      <c r="U7" s="47">
        <v>490</v>
      </c>
      <c r="V7" s="45">
        <f>U7+S7</f>
        <v>960</v>
      </c>
      <c r="W7" s="45">
        <f>T7+U7</f>
        <v>1175</v>
      </c>
      <c r="X7" s="45">
        <v>1225</v>
      </c>
    </row>
    <row r="8" spans="1:24" x14ac:dyDescent="0.2">
      <c r="A8" s="1">
        <v>2</v>
      </c>
      <c r="B8" s="21" t="s">
        <v>48</v>
      </c>
      <c r="C8" s="38">
        <v>12</v>
      </c>
      <c r="D8" s="6">
        <v>40</v>
      </c>
      <c r="E8" s="6">
        <v>50</v>
      </c>
      <c r="F8" s="5">
        <v>20</v>
      </c>
      <c r="G8" s="5">
        <v>40</v>
      </c>
      <c r="H8" s="6">
        <v>20</v>
      </c>
      <c r="I8" s="6">
        <v>30</v>
      </c>
      <c r="J8" s="14">
        <f>(C8*F8)/100</f>
        <v>2.4</v>
      </c>
      <c r="K8" s="14">
        <f>C8*G8/100</f>
        <v>4.8</v>
      </c>
      <c r="L8" s="42">
        <f t="shared" ref="L8:L35" si="11">C8*25</f>
        <v>300</v>
      </c>
      <c r="M8" s="38">
        <f t="shared" ref="M8:M11" si="12">C8*25*D8/100</f>
        <v>120</v>
      </c>
      <c r="N8" s="38">
        <f t="shared" si="4"/>
        <v>150</v>
      </c>
      <c r="O8" s="38">
        <f t="shared" si="5"/>
        <v>60</v>
      </c>
      <c r="P8" s="38">
        <f t="shared" si="6"/>
        <v>120</v>
      </c>
      <c r="Q8" s="38">
        <f t="shared" si="7"/>
        <v>60</v>
      </c>
      <c r="R8" s="38">
        <f t="shared" si="8"/>
        <v>90</v>
      </c>
      <c r="S8" s="38">
        <f t="shared" si="9"/>
        <v>180</v>
      </c>
      <c r="T8" s="38">
        <f t="shared" si="9"/>
        <v>270</v>
      </c>
      <c r="U8" s="46"/>
      <c r="V8" s="46"/>
      <c r="W8" s="46"/>
      <c r="X8" s="46"/>
    </row>
    <row r="9" spans="1:24" x14ac:dyDescent="0.2">
      <c r="A9" s="1">
        <v>2</v>
      </c>
      <c r="B9" s="21" t="s">
        <v>49</v>
      </c>
      <c r="C9" s="38">
        <v>11</v>
      </c>
      <c r="D9" s="6">
        <v>40</v>
      </c>
      <c r="E9" s="6">
        <v>50</v>
      </c>
      <c r="F9" s="5">
        <v>20</v>
      </c>
      <c r="G9" s="5">
        <v>40</v>
      </c>
      <c r="H9" s="6">
        <v>20</v>
      </c>
      <c r="I9" s="6">
        <v>30</v>
      </c>
      <c r="J9" s="14">
        <f t="shared" ref="J9:J11" si="13">(C9*F9)/100</f>
        <v>2.2000000000000002</v>
      </c>
      <c r="K9" s="14">
        <f t="shared" ref="K9:K11" si="14">C9*G9/100</f>
        <v>4.4000000000000004</v>
      </c>
      <c r="L9" s="42">
        <f t="shared" si="11"/>
        <v>275</v>
      </c>
      <c r="M9" s="38">
        <f t="shared" si="12"/>
        <v>110</v>
      </c>
      <c r="N9" s="38">
        <f t="shared" si="4"/>
        <v>137.5</v>
      </c>
      <c r="O9" s="38">
        <f t="shared" si="5"/>
        <v>55</v>
      </c>
      <c r="P9" s="38">
        <f t="shared" si="6"/>
        <v>110</v>
      </c>
      <c r="Q9" s="38">
        <f t="shared" si="7"/>
        <v>55</v>
      </c>
      <c r="R9" s="38">
        <f t="shared" si="8"/>
        <v>82.5</v>
      </c>
      <c r="S9" s="38">
        <f t="shared" ref="S9:T17" si="15">M9+O9</f>
        <v>165</v>
      </c>
      <c r="T9" s="38">
        <f t="shared" si="15"/>
        <v>247.5</v>
      </c>
    </row>
    <row r="10" spans="1:24" x14ac:dyDescent="0.2">
      <c r="A10" s="1">
        <v>2</v>
      </c>
      <c r="B10" s="93" t="s">
        <v>50</v>
      </c>
      <c r="C10" s="94">
        <v>4</v>
      </c>
      <c r="D10" s="91">
        <v>60</v>
      </c>
      <c r="E10" s="91">
        <v>80</v>
      </c>
      <c r="F10" s="92">
        <v>10</v>
      </c>
      <c r="G10" s="92">
        <v>20</v>
      </c>
      <c r="H10" s="91">
        <v>10</v>
      </c>
      <c r="I10" s="91">
        <v>20</v>
      </c>
      <c r="J10" s="14">
        <f t="shared" si="13"/>
        <v>0.4</v>
      </c>
      <c r="K10" s="14">
        <f t="shared" si="14"/>
        <v>0.8</v>
      </c>
      <c r="L10" s="42">
        <f t="shared" si="11"/>
        <v>100</v>
      </c>
      <c r="M10" s="38">
        <f t="shared" si="12"/>
        <v>60</v>
      </c>
      <c r="N10" s="38">
        <f t="shared" si="4"/>
        <v>80</v>
      </c>
      <c r="O10" s="38">
        <f t="shared" si="5"/>
        <v>10</v>
      </c>
      <c r="P10" s="38">
        <f t="shared" si="6"/>
        <v>20</v>
      </c>
      <c r="Q10" s="38">
        <f t="shared" si="7"/>
        <v>10</v>
      </c>
      <c r="R10" s="38">
        <f t="shared" si="8"/>
        <v>20</v>
      </c>
      <c r="S10" s="38">
        <f t="shared" si="15"/>
        <v>70</v>
      </c>
      <c r="T10" s="38">
        <f t="shared" si="15"/>
        <v>100</v>
      </c>
    </row>
    <row r="11" spans="1:24" x14ac:dyDescent="0.2">
      <c r="A11" s="1">
        <v>2</v>
      </c>
      <c r="B11" s="21" t="s">
        <v>51</v>
      </c>
      <c r="C11" s="38">
        <v>4</v>
      </c>
      <c r="D11" s="6">
        <v>35</v>
      </c>
      <c r="E11" s="6">
        <v>50</v>
      </c>
      <c r="F11" s="5">
        <v>20</v>
      </c>
      <c r="G11" s="5">
        <v>30</v>
      </c>
      <c r="H11" s="6">
        <v>25</v>
      </c>
      <c r="I11" s="6">
        <v>40</v>
      </c>
      <c r="J11" s="14">
        <f t="shared" si="13"/>
        <v>0.8</v>
      </c>
      <c r="K11" s="14">
        <f t="shared" si="14"/>
        <v>1.2</v>
      </c>
      <c r="L11" s="42">
        <f t="shared" si="11"/>
        <v>100</v>
      </c>
      <c r="M11" s="38">
        <f t="shared" si="12"/>
        <v>35</v>
      </c>
      <c r="N11" s="38">
        <f t="shared" si="4"/>
        <v>50</v>
      </c>
      <c r="O11" s="38">
        <f t="shared" si="5"/>
        <v>20</v>
      </c>
      <c r="P11" s="38">
        <f t="shared" si="6"/>
        <v>30</v>
      </c>
      <c r="Q11" s="38">
        <f t="shared" si="7"/>
        <v>25</v>
      </c>
      <c r="R11" s="38">
        <f t="shared" si="8"/>
        <v>40</v>
      </c>
      <c r="S11" s="38">
        <f t="shared" si="15"/>
        <v>55</v>
      </c>
      <c r="T11" s="38">
        <f t="shared" si="15"/>
        <v>80</v>
      </c>
    </row>
    <row r="12" spans="1:24" s="32" customFormat="1" x14ac:dyDescent="0.25">
      <c r="A12" s="33" t="s">
        <v>33</v>
      </c>
      <c r="B12" s="28"/>
      <c r="C12" s="35">
        <f>SUM(C8:C11)</f>
        <v>31</v>
      </c>
      <c r="D12" s="29"/>
      <c r="E12" s="29"/>
      <c r="F12" s="29"/>
      <c r="G12" s="29"/>
      <c r="H12" s="29"/>
      <c r="I12" s="29"/>
      <c r="J12" s="34">
        <f>SUM(J8:J11)</f>
        <v>5.8</v>
      </c>
      <c r="K12" s="34">
        <f>SUM(K8:K11)</f>
        <v>11.2</v>
      </c>
      <c r="L12" s="43"/>
      <c r="M12" s="35">
        <f t="shared" ref="M12:T12" si="16">SUM(M8:M11)</f>
        <v>325</v>
      </c>
      <c r="N12" s="35">
        <f t="shared" si="16"/>
        <v>417.5</v>
      </c>
      <c r="O12" s="35">
        <f t="shared" si="16"/>
        <v>145</v>
      </c>
      <c r="P12" s="35">
        <f t="shared" si="16"/>
        <v>280</v>
      </c>
      <c r="Q12" s="35">
        <f t="shared" si="16"/>
        <v>150</v>
      </c>
      <c r="R12" s="35">
        <f t="shared" si="16"/>
        <v>232.5</v>
      </c>
      <c r="S12" s="40">
        <f t="shared" si="16"/>
        <v>470</v>
      </c>
      <c r="T12" s="40">
        <f t="shared" si="16"/>
        <v>697.5</v>
      </c>
      <c r="U12" s="30">
        <v>490</v>
      </c>
      <c r="V12" s="45">
        <f>U12+S12</f>
        <v>960</v>
      </c>
      <c r="W12" s="45">
        <f>T12+U12</f>
        <v>1187.5</v>
      </c>
      <c r="X12" s="31">
        <v>1225</v>
      </c>
    </row>
    <row r="13" spans="1:24" x14ac:dyDescent="0.2">
      <c r="A13" s="1">
        <v>3</v>
      </c>
      <c r="B13" s="21" t="s">
        <v>52</v>
      </c>
      <c r="C13" s="38">
        <v>12</v>
      </c>
      <c r="D13" s="6">
        <v>40</v>
      </c>
      <c r="E13" s="6">
        <v>50</v>
      </c>
      <c r="F13" s="5">
        <v>20</v>
      </c>
      <c r="G13" s="5">
        <v>40</v>
      </c>
      <c r="H13" s="6">
        <v>20</v>
      </c>
      <c r="I13" s="6">
        <v>30</v>
      </c>
      <c r="J13" s="13">
        <f t="shared" ref="J13:J19" si="17">(C13*F13)/100</f>
        <v>2.4</v>
      </c>
      <c r="K13" s="13">
        <f t="shared" ref="K13:K17" si="18">C13*G13/100</f>
        <v>4.8</v>
      </c>
      <c r="L13" s="42">
        <f t="shared" si="11"/>
        <v>300</v>
      </c>
      <c r="M13" s="38">
        <f t="shared" ref="M13:M17" si="19">C13*25*D13/100</f>
        <v>120</v>
      </c>
      <c r="N13" s="38">
        <f t="shared" si="4"/>
        <v>150</v>
      </c>
      <c r="O13" s="38">
        <f t="shared" si="5"/>
        <v>60</v>
      </c>
      <c r="P13" s="38">
        <f t="shared" si="6"/>
        <v>120</v>
      </c>
      <c r="Q13" s="38">
        <f t="shared" ref="Q13:Q17" si="20">C13*25*H13/100</f>
        <v>60</v>
      </c>
      <c r="R13" s="38">
        <f t="shared" si="8"/>
        <v>90</v>
      </c>
      <c r="S13" s="38">
        <f t="shared" si="15"/>
        <v>180</v>
      </c>
      <c r="T13" s="38">
        <f t="shared" si="15"/>
        <v>270</v>
      </c>
      <c r="U13" s="10"/>
    </row>
    <row r="14" spans="1:24" x14ac:dyDescent="0.2">
      <c r="A14" s="1">
        <v>3</v>
      </c>
      <c r="B14" s="21" t="s">
        <v>53</v>
      </c>
      <c r="C14" s="38">
        <v>11</v>
      </c>
      <c r="D14" s="6">
        <v>40</v>
      </c>
      <c r="E14" s="6">
        <v>50</v>
      </c>
      <c r="F14" s="5">
        <v>20</v>
      </c>
      <c r="G14" s="5">
        <v>40</v>
      </c>
      <c r="H14" s="6">
        <v>20</v>
      </c>
      <c r="I14" s="6">
        <v>30</v>
      </c>
      <c r="J14" s="13">
        <f t="shared" si="17"/>
        <v>2.2000000000000002</v>
      </c>
      <c r="K14" s="13">
        <f t="shared" si="18"/>
        <v>4.4000000000000004</v>
      </c>
      <c r="L14" s="42">
        <f t="shared" si="11"/>
        <v>275</v>
      </c>
      <c r="M14" s="38">
        <f t="shared" si="19"/>
        <v>110</v>
      </c>
      <c r="N14" s="38">
        <f t="shared" si="4"/>
        <v>137.5</v>
      </c>
      <c r="O14" s="38">
        <f t="shared" si="5"/>
        <v>55</v>
      </c>
      <c r="P14" s="38">
        <f t="shared" si="6"/>
        <v>110</v>
      </c>
      <c r="Q14" s="38">
        <f t="shared" si="20"/>
        <v>55</v>
      </c>
      <c r="R14" s="38">
        <f t="shared" si="8"/>
        <v>82.5</v>
      </c>
      <c r="S14" s="38">
        <f t="shared" si="15"/>
        <v>165</v>
      </c>
      <c r="T14" s="38">
        <f t="shared" si="15"/>
        <v>247.5</v>
      </c>
      <c r="U14" s="10"/>
    </row>
    <row r="15" spans="1:24" x14ac:dyDescent="0.2">
      <c r="A15" s="1">
        <v>3</v>
      </c>
      <c r="B15" s="93" t="s">
        <v>54</v>
      </c>
      <c r="C15" s="94">
        <v>2</v>
      </c>
      <c r="D15" s="91">
        <v>35</v>
      </c>
      <c r="E15" s="91">
        <v>50</v>
      </c>
      <c r="F15" s="92">
        <v>20</v>
      </c>
      <c r="G15" s="92">
        <v>30</v>
      </c>
      <c r="H15" s="91">
        <v>25</v>
      </c>
      <c r="I15" s="91">
        <v>40</v>
      </c>
      <c r="J15" s="13">
        <f t="shared" si="17"/>
        <v>0.4</v>
      </c>
      <c r="K15" s="13">
        <f t="shared" si="18"/>
        <v>0.6</v>
      </c>
      <c r="L15" s="42">
        <f t="shared" si="11"/>
        <v>50</v>
      </c>
      <c r="M15" s="38">
        <f t="shared" si="19"/>
        <v>17.5</v>
      </c>
      <c r="N15" s="38">
        <f t="shared" si="4"/>
        <v>25</v>
      </c>
      <c r="O15" s="38">
        <f t="shared" si="5"/>
        <v>10</v>
      </c>
      <c r="P15" s="38">
        <f t="shared" si="6"/>
        <v>15</v>
      </c>
      <c r="Q15" s="38">
        <f t="shared" si="20"/>
        <v>12.5</v>
      </c>
      <c r="R15" s="38">
        <f t="shared" si="8"/>
        <v>20</v>
      </c>
      <c r="S15" s="38">
        <f t="shared" si="15"/>
        <v>27.5</v>
      </c>
      <c r="T15" s="38">
        <f t="shared" si="15"/>
        <v>40</v>
      </c>
      <c r="U15" s="10"/>
    </row>
    <row r="16" spans="1:24" ht="25.5" x14ac:dyDescent="0.2">
      <c r="A16" s="1">
        <v>3</v>
      </c>
      <c r="B16" s="93" t="s">
        <v>55</v>
      </c>
      <c r="C16" s="94">
        <v>2</v>
      </c>
      <c r="D16" s="91">
        <v>35</v>
      </c>
      <c r="E16" s="91">
        <v>50</v>
      </c>
      <c r="F16" s="92">
        <v>20</v>
      </c>
      <c r="G16" s="92">
        <v>30</v>
      </c>
      <c r="H16" s="91">
        <v>25</v>
      </c>
      <c r="I16" s="91">
        <v>40</v>
      </c>
      <c r="J16" s="13">
        <f t="shared" si="17"/>
        <v>0.4</v>
      </c>
      <c r="K16" s="13">
        <f t="shared" si="18"/>
        <v>0.6</v>
      </c>
      <c r="L16" s="42">
        <f t="shared" si="11"/>
        <v>50</v>
      </c>
      <c r="M16" s="38">
        <f t="shared" si="19"/>
        <v>17.5</v>
      </c>
      <c r="N16" s="38">
        <f t="shared" si="4"/>
        <v>25</v>
      </c>
      <c r="O16" s="38">
        <f t="shared" si="5"/>
        <v>10</v>
      </c>
      <c r="P16" s="38">
        <f t="shared" si="6"/>
        <v>15</v>
      </c>
      <c r="Q16" s="38">
        <f t="shared" si="20"/>
        <v>12.5</v>
      </c>
      <c r="R16" s="38">
        <f t="shared" si="8"/>
        <v>20</v>
      </c>
      <c r="S16" s="38">
        <f t="shared" si="15"/>
        <v>27.5</v>
      </c>
      <c r="T16" s="38">
        <f t="shared" si="15"/>
        <v>40</v>
      </c>
      <c r="U16" s="10"/>
    </row>
    <row r="17" spans="1:24" x14ac:dyDescent="0.2">
      <c r="A17" s="1">
        <v>3</v>
      </c>
      <c r="B17" s="21" t="s">
        <v>56</v>
      </c>
      <c r="C17" s="38">
        <v>6</v>
      </c>
      <c r="D17" s="6">
        <v>35</v>
      </c>
      <c r="E17" s="6">
        <v>50</v>
      </c>
      <c r="F17" s="5">
        <v>35</v>
      </c>
      <c r="G17" s="5">
        <v>50</v>
      </c>
      <c r="H17" s="6">
        <v>10</v>
      </c>
      <c r="I17" s="6">
        <v>20</v>
      </c>
      <c r="J17" s="13">
        <f t="shared" si="17"/>
        <v>2.1</v>
      </c>
      <c r="K17" s="13">
        <f t="shared" si="18"/>
        <v>3</v>
      </c>
      <c r="L17" s="42">
        <f t="shared" si="11"/>
        <v>150</v>
      </c>
      <c r="M17" s="38">
        <f t="shared" si="19"/>
        <v>52.5</v>
      </c>
      <c r="N17" s="38">
        <f t="shared" si="4"/>
        <v>75</v>
      </c>
      <c r="O17" s="38">
        <f t="shared" si="5"/>
        <v>52.5</v>
      </c>
      <c r="P17" s="38">
        <f t="shared" si="6"/>
        <v>75</v>
      </c>
      <c r="Q17" s="38">
        <f t="shared" si="20"/>
        <v>15</v>
      </c>
      <c r="R17" s="38">
        <f t="shared" si="8"/>
        <v>30</v>
      </c>
      <c r="S17" s="38">
        <f t="shared" si="15"/>
        <v>105</v>
      </c>
      <c r="T17" s="38">
        <f t="shared" si="15"/>
        <v>150</v>
      </c>
      <c r="U17" s="10"/>
    </row>
    <row r="18" spans="1:24" s="32" customFormat="1" x14ac:dyDescent="0.25">
      <c r="A18" s="36" t="s">
        <v>33</v>
      </c>
      <c r="B18" s="28"/>
      <c r="C18" s="35">
        <f>SUM(C13:C17)</f>
        <v>33</v>
      </c>
      <c r="D18" s="29"/>
      <c r="E18" s="29"/>
      <c r="F18" s="29"/>
      <c r="G18" s="29"/>
      <c r="H18" s="29"/>
      <c r="I18" s="29"/>
      <c r="J18" s="35">
        <f>SUM(J13:J17)</f>
        <v>7.5</v>
      </c>
      <c r="K18" s="35">
        <f>SUM(K13:K17)</f>
        <v>13.399999999999999</v>
      </c>
      <c r="L18" s="43"/>
      <c r="M18" s="35">
        <f t="shared" ref="M18:T18" si="21">SUM(M13:M17)</f>
        <v>317.5</v>
      </c>
      <c r="N18" s="35">
        <f t="shared" si="21"/>
        <v>412.5</v>
      </c>
      <c r="O18" s="35">
        <f t="shared" si="21"/>
        <v>187.5</v>
      </c>
      <c r="P18" s="35">
        <f t="shared" si="21"/>
        <v>335</v>
      </c>
      <c r="Q18" s="35">
        <f t="shared" si="21"/>
        <v>155</v>
      </c>
      <c r="R18" s="35">
        <f t="shared" si="21"/>
        <v>242.5</v>
      </c>
      <c r="S18" s="40">
        <f t="shared" si="21"/>
        <v>505</v>
      </c>
      <c r="T18" s="40">
        <f t="shared" si="21"/>
        <v>747.5</v>
      </c>
      <c r="U18" s="31">
        <v>455</v>
      </c>
      <c r="V18" s="45">
        <f>S18+U18</f>
        <v>960</v>
      </c>
      <c r="W18" s="45">
        <f>T18+U18</f>
        <v>1202.5</v>
      </c>
      <c r="X18" s="31">
        <v>1225</v>
      </c>
    </row>
    <row r="19" spans="1:24" x14ac:dyDescent="0.25">
      <c r="A19" s="1">
        <v>4</v>
      </c>
      <c r="B19" s="20" t="s">
        <v>57</v>
      </c>
      <c r="C19" s="38">
        <v>9</v>
      </c>
      <c r="D19" s="6">
        <v>50</v>
      </c>
      <c r="E19" s="6">
        <v>70</v>
      </c>
      <c r="F19" s="5">
        <v>15</v>
      </c>
      <c r="G19" s="5">
        <v>25</v>
      </c>
      <c r="H19" s="6">
        <v>15</v>
      </c>
      <c r="I19" s="6">
        <v>35</v>
      </c>
      <c r="J19" s="53">
        <f t="shared" si="17"/>
        <v>1.35</v>
      </c>
      <c r="K19" s="53">
        <f>(C19*G19)/100</f>
        <v>2.25</v>
      </c>
      <c r="L19" s="42">
        <f t="shared" ref="L19:L22" si="22">C19*25</f>
        <v>225</v>
      </c>
      <c r="M19" s="38">
        <f t="shared" ref="M19" si="23">C19*25*D19/100</f>
        <v>112.5</v>
      </c>
      <c r="N19" s="38">
        <f t="shared" ref="N19" si="24">C19*25*E19/100</f>
        <v>157.5</v>
      </c>
      <c r="O19" s="38">
        <f t="shared" ref="O19" si="25">C19*25*F19/100</f>
        <v>33.75</v>
      </c>
      <c r="P19" s="38">
        <f t="shared" ref="P19" si="26">C19*25*G19/100</f>
        <v>56.25</v>
      </c>
      <c r="Q19" s="38">
        <f t="shared" ref="Q19" si="27">C19*25*H19/100</f>
        <v>33.75</v>
      </c>
      <c r="R19" s="38">
        <f t="shared" ref="R19" si="28">C19*25*I19/100</f>
        <v>78.75</v>
      </c>
      <c r="S19" s="51">
        <f t="shared" ref="S19" si="29">M19+O19</f>
        <v>146.25</v>
      </c>
      <c r="T19" s="51">
        <f t="shared" ref="T19" si="30">N19+P19</f>
        <v>213.75</v>
      </c>
      <c r="U19" s="49"/>
      <c r="V19" s="49"/>
      <c r="W19" s="49"/>
      <c r="X19" s="49"/>
    </row>
    <row r="20" spans="1:24" x14ac:dyDescent="0.25">
      <c r="A20" s="1">
        <v>4</v>
      </c>
      <c r="B20" s="89" t="s">
        <v>58</v>
      </c>
      <c r="C20" s="94">
        <v>2</v>
      </c>
      <c r="D20" s="91">
        <v>35</v>
      </c>
      <c r="E20" s="91">
        <v>50</v>
      </c>
      <c r="F20" s="92">
        <v>20</v>
      </c>
      <c r="G20" s="92">
        <v>30</v>
      </c>
      <c r="H20" s="91">
        <v>25</v>
      </c>
      <c r="I20" s="91">
        <v>40</v>
      </c>
      <c r="J20" s="53">
        <f t="shared" ref="J20:J22" si="31">(C20*F20)/100</f>
        <v>0.4</v>
      </c>
      <c r="K20" s="53">
        <f t="shared" ref="K20:K22" si="32">(C20*G20)/100</f>
        <v>0.6</v>
      </c>
      <c r="L20" s="42">
        <f t="shared" si="22"/>
        <v>50</v>
      </c>
      <c r="M20" s="38">
        <f t="shared" ref="M20:M22" si="33">C20*25*D20/100</f>
        <v>17.5</v>
      </c>
      <c r="N20" s="38">
        <f t="shared" ref="N20:N22" si="34">C20*25*E20/100</f>
        <v>25</v>
      </c>
      <c r="O20" s="38">
        <f t="shared" ref="O20:O22" si="35">C20*25*F20/100</f>
        <v>10</v>
      </c>
      <c r="P20" s="38">
        <f t="shared" ref="P20:P22" si="36">C20*25*G20/100</f>
        <v>15</v>
      </c>
      <c r="Q20" s="38">
        <f t="shared" ref="Q20:Q22" si="37">C20*25*H20/100</f>
        <v>12.5</v>
      </c>
      <c r="R20" s="38">
        <f t="shared" ref="R20:R22" si="38">C20*25*I20/100</f>
        <v>20</v>
      </c>
      <c r="S20" s="51">
        <f t="shared" ref="S20:S22" si="39">M20+O20</f>
        <v>27.5</v>
      </c>
      <c r="T20" s="51">
        <f t="shared" ref="T20:T22" si="40">N20+P20</f>
        <v>40</v>
      </c>
      <c r="U20" s="49"/>
      <c r="V20" s="49"/>
      <c r="W20" s="49"/>
      <c r="X20" s="49"/>
    </row>
    <row r="21" spans="1:24" x14ac:dyDescent="0.25">
      <c r="A21" s="1">
        <v>4</v>
      </c>
      <c r="B21" s="20" t="s">
        <v>59</v>
      </c>
      <c r="C21" s="38">
        <v>12</v>
      </c>
      <c r="D21" s="6">
        <v>50</v>
      </c>
      <c r="E21" s="6">
        <v>70</v>
      </c>
      <c r="F21" s="5">
        <v>20</v>
      </c>
      <c r="G21" s="5">
        <v>30</v>
      </c>
      <c r="H21" s="6">
        <v>10</v>
      </c>
      <c r="I21" s="6">
        <v>20</v>
      </c>
      <c r="J21" s="53">
        <f t="shared" si="31"/>
        <v>2.4</v>
      </c>
      <c r="K21" s="53">
        <f t="shared" si="32"/>
        <v>3.6</v>
      </c>
      <c r="L21" s="42">
        <f t="shared" si="22"/>
        <v>300</v>
      </c>
      <c r="M21" s="38">
        <f t="shared" si="33"/>
        <v>150</v>
      </c>
      <c r="N21" s="38">
        <f t="shared" si="34"/>
        <v>210</v>
      </c>
      <c r="O21" s="38">
        <f t="shared" si="35"/>
        <v>60</v>
      </c>
      <c r="P21" s="38">
        <f t="shared" si="36"/>
        <v>90</v>
      </c>
      <c r="Q21" s="38">
        <f t="shared" si="37"/>
        <v>30</v>
      </c>
      <c r="R21" s="38">
        <f t="shared" si="38"/>
        <v>60</v>
      </c>
      <c r="S21" s="51">
        <f t="shared" si="39"/>
        <v>210</v>
      </c>
      <c r="T21" s="51">
        <f t="shared" si="40"/>
        <v>300</v>
      </c>
      <c r="U21" s="49"/>
      <c r="V21" s="49"/>
      <c r="W21" s="49"/>
      <c r="X21" s="49"/>
    </row>
    <row r="22" spans="1:24" x14ac:dyDescent="0.25">
      <c r="A22" s="1">
        <v>4</v>
      </c>
      <c r="B22" s="20" t="s">
        <v>60</v>
      </c>
      <c r="C22" s="38">
        <v>9</v>
      </c>
      <c r="D22" s="6">
        <v>10</v>
      </c>
      <c r="E22" s="6">
        <v>20</v>
      </c>
      <c r="F22" s="5">
        <v>60</v>
      </c>
      <c r="G22" s="5">
        <v>80</v>
      </c>
      <c r="H22" s="6">
        <v>10</v>
      </c>
      <c r="I22" s="6">
        <v>20</v>
      </c>
      <c r="J22" s="53">
        <f t="shared" si="31"/>
        <v>5.4</v>
      </c>
      <c r="K22" s="53">
        <f t="shared" si="32"/>
        <v>7.2</v>
      </c>
      <c r="L22" s="42">
        <f t="shared" si="22"/>
        <v>225</v>
      </c>
      <c r="M22" s="38">
        <f t="shared" si="33"/>
        <v>22.5</v>
      </c>
      <c r="N22" s="38">
        <f t="shared" si="34"/>
        <v>45</v>
      </c>
      <c r="O22" s="38">
        <f t="shared" si="35"/>
        <v>135</v>
      </c>
      <c r="P22" s="38">
        <f t="shared" si="36"/>
        <v>180</v>
      </c>
      <c r="Q22" s="38">
        <f t="shared" si="37"/>
        <v>22.5</v>
      </c>
      <c r="R22" s="38">
        <f t="shared" si="38"/>
        <v>45</v>
      </c>
      <c r="S22" s="51">
        <f t="shared" si="39"/>
        <v>157.5</v>
      </c>
      <c r="T22" s="51">
        <f t="shared" si="40"/>
        <v>225</v>
      </c>
      <c r="U22" s="49"/>
      <c r="V22" s="49"/>
      <c r="W22" s="49"/>
      <c r="X22" s="49"/>
    </row>
    <row r="23" spans="1:24" s="32" customFormat="1" x14ac:dyDescent="0.25">
      <c r="A23" s="50" t="s">
        <v>33</v>
      </c>
      <c r="B23" s="28"/>
      <c r="C23" s="35">
        <f>SUM(C19:C22)</f>
        <v>32</v>
      </c>
      <c r="D23" s="29"/>
      <c r="E23" s="29"/>
      <c r="F23" s="29"/>
      <c r="G23" s="29"/>
      <c r="H23" s="29"/>
      <c r="I23" s="29"/>
      <c r="J23" s="35">
        <f>SUM(J19:J22)</f>
        <v>9.5500000000000007</v>
      </c>
      <c r="K23" s="35">
        <f>SUM(K19:K22)</f>
        <v>13.65</v>
      </c>
      <c r="L23" s="43"/>
      <c r="M23" s="35">
        <f t="shared" ref="M23:T23" si="41">SUM(M19:M22)</f>
        <v>302.5</v>
      </c>
      <c r="N23" s="35">
        <f t="shared" si="41"/>
        <v>437.5</v>
      </c>
      <c r="O23" s="35">
        <f t="shared" si="41"/>
        <v>238.75</v>
      </c>
      <c r="P23" s="35">
        <f t="shared" si="41"/>
        <v>341.25</v>
      </c>
      <c r="Q23" s="35">
        <f t="shared" si="41"/>
        <v>98.75</v>
      </c>
      <c r="R23" s="35">
        <f t="shared" si="41"/>
        <v>203.75</v>
      </c>
      <c r="S23" s="52">
        <f t="shared" si="41"/>
        <v>541.25</v>
      </c>
      <c r="T23" s="52">
        <f t="shared" si="41"/>
        <v>778.75</v>
      </c>
      <c r="U23" s="31">
        <v>480</v>
      </c>
      <c r="V23" s="45">
        <f>S23+U23</f>
        <v>1021.25</v>
      </c>
      <c r="W23" s="45">
        <f>T23+U23</f>
        <v>1258.75</v>
      </c>
      <c r="X23" s="31">
        <v>1120</v>
      </c>
    </row>
    <row r="24" spans="1:24" x14ac:dyDescent="0.25">
      <c r="A24" s="26" t="s">
        <v>18</v>
      </c>
      <c r="B24" s="20"/>
      <c r="C24" s="38"/>
      <c r="D24" s="86"/>
      <c r="E24" s="86"/>
      <c r="F24" s="87"/>
      <c r="G24" s="87"/>
      <c r="H24" s="86"/>
      <c r="I24" s="86"/>
      <c r="J24" s="53"/>
      <c r="K24" s="53"/>
      <c r="L24" s="42"/>
      <c r="M24" s="38"/>
      <c r="N24" s="38"/>
      <c r="O24" s="38"/>
      <c r="P24" s="38"/>
      <c r="Q24" s="38"/>
      <c r="R24" s="38"/>
      <c r="S24" s="48"/>
      <c r="T24" s="48"/>
      <c r="U24" s="49"/>
      <c r="V24" s="49"/>
      <c r="W24" s="49"/>
      <c r="X24" s="49"/>
    </row>
    <row r="25" spans="1:24" x14ac:dyDescent="0.2">
      <c r="A25" s="37"/>
      <c r="B25" s="95" t="s">
        <v>61</v>
      </c>
      <c r="C25" s="94">
        <v>4</v>
      </c>
      <c r="D25" s="91">
        <v>50</v>
      </c>
      <c r="E25" s="91">
        <v>70</v>
      </c>
      <c r="F25" s="92">
        <v>15</v>
      </c>
      <c r="G25" s="92">
        <v>25</v>
      </c>
      <c r="H25" s="91">
        <v>15</v>
      </c>
      <c r="I25" s="91">
        <v>25</v>
      </c>
      <c r="J25" s="53">
        <f t="shared" ref="J25:J35" si="42">(C25*F25)/100</f>
        <v>0.6</v>
      </c>
      <c r="K25" s="14">
        <f>C25*G25/100</f>
        <v>1</v>
      </c>
      <c r="L25" s="42">
        <f t="shared" si="11"/>
        <v>100</v>
      </c>
      <c r="M25" s="38">
        <f t="shared" ref="M25:M35" si="43">C25*25*D25/100</f>
        <v>50</v>
      </c>
      <c r="N25" s="38">
        <f t="shared" ref="N25:N35" si="44">C25*25*E25/100</f>
        <v>70</v>
      </c>
      <c r="O25" s="38">
        <f t="shared" ref="O25:O35" si="45">C25*25*F25/100</f>
        <v>15</v>
      </c>
      <c r="P25" s="38">
        <f t="shared" ref="P25:P35" si="46">C25*25*G25/100</f>
        <v>25</v>
      </c>
      <c r="Q25" s="38">
        <f t="shared" ref="Q25:Q35" si="47">C25*25*H25/100</f>
        <v>15</v>
      </c>
      <c r="R25" s="38">
        <f t="shared" ref="R25:R35" si="48">C25*25*I25/100</f>
        <v>25</v>
      </c>
      <c r="S25" s="38">
        <f t="shared" ref="S25:T35" si="49">M25+O25</f>
        <v>65</v>
      </c>
      <c r="T25" s="38">
        <f t="shared" si="49"/>
        <v>95</v>
      </c>
    </row>
    <row r="26" spans="1:24" x14ac:dyDescent="0.25">
      <c r="A26" s="37"/>
      <c r="B26" s="89" t="s">
        <v>62</v>
      </c>
      <c r="C26" s="94">
        <v>2</v>
      </c>
      <c r="D26" s="91">
        <v>50</v>
      </c>
      <c r="E26" s="91">
        <v>70</v>
      </c>
      <c r="F26" s="92">
        <v>15</v>
      </c>
      <c r="G26" s="92">
        <v>25</v>
      </c>
      <c r="H26" s="91">
        <v>15</v>
      </c>
      <c r="I26" s="91">
        <v>25</v>
      </c>
      <c r="J26" s="14">
        <f t="shared" si="42"/>
        <v>0.3</v>
      </c>
      <c r="K26" s="14">
        <f t="shared" ref="K26:K35" si="50">C26*G26/100</f>
        <v>0.5</v>
      </c>
      <c r="L26" s="42">
        <f t="shared" si="11"/>
        <v>50</v>
      </c>
      <c r="M26" s="38">
        <f t="shared" si="43"/>
        <v>25</v>
      </c>
      <c r="N26" s="38">
        <f t="shared" si="44"/>
        <v>35</v>
      </c>
      <c r="O26" s="38">
        <f t="shared" si="45"/>
        <v>7.5</v>
      </c>
      <c r="P26" s="38">
        <f t="shared" si="46"/>
        <v>12.5</v>
      </c>
      <c r="Q26" s="38">
        <f t="shared" si="47"/>
        <v>7.5</v>
      </c>
      <c r="R26" s="38">
        <f t="shared" si="48"/>
        <v>12.5</v>
      </c>
      <c r="S26" s="38">
        <f t="shared" si="49"/>
        <v>32.5</v>
      </c>
      <c r="T26" s="38">
        <f t="shared" si="49"/>
        <v>47.5</v>
      </c>
    </row>
    <row r="27" spans="1:24" x14ac:dyDescent="0.25">
      <c r="A27" s="37"/>
      <c r="B27" s="20" t="s">
        <v>63</v>
      </c>
      <c r="C27" s="38">
        <v>4</v>
      </c>
      <c r="D27" s="6">
        <v>20</v>
      </c>
      <c r="E27" s="6">
        <v>30</v>
      </c>
      <c r="F27" s="5">
        <v>30</v>
      </c>
      <c r="G27" s="5">
        <v>40</v>
      </c>
      <c r="H27" s="86">
        <v>30</v>
      </c>
      <c r="I27" s="6">
        <v>50</v>
      </c>
      <c r="J27" s="14">
        <f t="shared" si="42"/>
        <v>1.2</v>
      </c>
      <c r="K27" s="14">
        <f t="shared" si="50"/>
        <v>1.6</v>
      </c>
      <c r="L27" s="42">
        <f t="shared" si="11"/>
        <v>100</v>
      </c>
      <c r="M27" s="38">
        <f t="shared" si="43"/>
        <v>20</v>
      </c>
      <c r="N27" s="38">
        <f t="shared" si="44"/>
        <v>30</v>
      </c>
      <c r="O27" s="38">
        <f t="shared" si="45"/>
        <v>30</v>
      </c>
      <c r="P27" s="38">
        <f t="shared" si="46"/>
        <v>40</v>
      </c>
      <c r="Q27" s="38">
        <f t="shared" si="47"/>
        <v>30</v>
      </c>
      <c r="R27" s="38">
        <f t="shared" si="48"/>
        <v>50</v>
      </c>
      <c r="S27" s="38">
        <f t="shared" si="49"/>
        <v>50</v>
      </c>
      <c r="T27" s="38">
        <f t="shared" si="49"/>
        <v>70</v>
      </c>
    </row>
    <row r="28" spans="1:24" x14ac:dyDescent="0.25">
      <c r="A28" s="37"/>
      <c r="B28" s="20" t="s">
        <v>64</v>
      </c>
      <c r="C28" s="38">
        <v>4</v>
      </c>
      <c r="D28" s="6">
        <v>50</v>
      </c>
      <c r="E28" s="6">
        <v>70</v>
      </c>
      <c r="F28" s="5">
        <v>20</v>
      </c>
      <c r="G28" s="87">
        <v>30</v>
      </c>
      <c r="H28" s="6">
        <v>10</v>
      </c>
      <c r="I28" s="6">
        <v>20</v>
      </c>
      <c r="J28" s="14">
        <f t="shared" si="42"/>
        <v>0.8</v>
      </c>
      <c r="K28" s="14">
        <f t="shared" si="50"/>
        <v>1.2</v>
      </c>
      <c r="L28" s="42">
        <f t="shared" si="11"/>
        <v>100</v>
      </c>
      <c r="M28" s="38">
        <f t="shared" si="43"/>
        <v>50</v>
      </c>
      <c r="N28" s="38">
        <f t="shared" si="44"/>
        <v>70</v>
      </c>
      <c r="O28" s="38">
        <f t="shared" si="45"/>
        <v>20</v>
      </c>
      <c r="P28" s="38">
        <f t="shared" si="46"/>
        <v>30</v>
      </c>
      <c r="Q28" s="38">
        <f t="shared" si="47"/>
        <v>10</v>
      </c>
      <c r="R28" s="38">
        <f t="shared" si="48"/>
        <v>20</v>
      </c>
      <c r="S28" s="38">
        <f t="shared" si="49"/>
        <v>70</v>
      </c>
      <c r="T28" s="38">
        <f t="shared" si="49"/>
        <v>100</v>
      </c>
    </row>
    <row r="29" spans="1:24" x14ac:dyDescent="0.25">
      <c r="A29" s="37"/>
      <c r="B29" s="20" t="s">
        <v>65</v>
      </c>
      <c r="C29" s="38">
        <v>4</v>
      </c>
      <c r="D29" s="6">
        <v>40</v>
      </c>
      <c r="E29" s="6">
        <v>60</v>
      </c>
      <c r="F29" s="5">
        <v>20</v>
      </c>
      <c r="G29" s="5">
        <v>30</v>
      </c>
      <c r="H29" s="6">
        <v>20</v>
      </c>
      <c r="I29" s="6">
        <v>30</v>
      </c>
      <c r="J29" s="14">
        <f t="shared" si="42"/>
        <v>0.8</v>
      </c>
      <c r="K29" s="14">
        <f t="shared" si="50"/>
        <v>1.2</v>
      </c>
      <c r="L29" s="42">
        <f t="shared" si="11"/>
        <v>100</v>
      </c>
      <c r="M29" s="38">
        <f t="shared" si="43"/>
        <v>40</v>
      </c>
      <c r="N29" s="38">
        <f t="shared" si="44"/>
        <v>60</v>
      </c>
      <c r="O29" s="38">
        <f t="shared" si="45"/>
        <v>20</v>
      </c>
      <c r="P29" s="38">
        <f t="shared" si="46"/>
        <v>30</v>
      </c>
      <c r="Q29" s="38">
        <f t="shared" si="47"/>
        <v>20</v>
      </c>
      <c r="R29" s="38">
        <f t="shared" si="48"/>
        <v>30</v>
      </c>
      <c r="S29" s="38">
        <f t="shared" si="49"/>
        <v>60</v>
      </c>
      <c r="T29" s="38">
        <f t="shared" si="49"/>
        <v>90</v>
      </c>
    </row>
    <row r="30" spans="1:24" x14ac:dyDescent="0.25">
      <c r="A30" s="37"/>
      <c r="B30" s="20" t="s">
        <v>66</v>
      </c>
      <c r="C30" s="38">
        <v>3</v>
      </c>
      <c r="D30" s="6">
        <v>70</v>
      </c>
      <c r="E30" s="6">
        <v>80</v>
      </c>
      <c r="F30" s="5">
        <v>10</v>
      </c>
      <c r="G30" s="5">
        <v>20</v>
      </c>
      <c r="H30" s="6">
        <v>20</v>
      </c>
      <c r="I30" s="6">
        <v>30</v>
      </c>
      <c r="J30" s="14">
        <f t="shared" si="42"/>
        <v>0.3</v>
      </c>
      <c r="K30" s="14">
        <f t="shared" si="50"/>
        <v>0.6</v>
      </c>
      <c r="L30" s="42">
        <f t="shared" si="11"/>
        <v>75</v>
      </c>
      <c r="M30" s="38">
        <f t="shared" si="43"/>
        <v>52.5</v>
      </c>
      <c r="N30" s="38">
        <f t="shared" si="44"/>
        <v>60</v>
      </c>
      <c r="O30" s="38">
        <f t="shared" si="45"/>
        <v>7.5</v>
      </c>
      <c r="P30" s="38">
        <f t="shared" si="46"/>
        <v>15</v>
      </c>
      <c r="Q30" s="38">
        <f t="shared" si="47"/>
        <v>15</v>
      </c>
      <c r="R30" s="38">
        <f t="shared" si="48"/>
        <v>22.5</v>
      </c>
      <c r="S30" s="38">
        <f t="shared" si="49"/>
        <v>60</v>
      </c>
      <c r="T30" s="38">
        <f t="shared" si="49"/>
        <v>75</v>
      </c>
    </row>
    <row r="31" spans="1:24" x14ac:dyDescent="0.25">
      <c r="A31" s="37"/>
      <c r="B31" s="89" t="s">
        <v>67</v>
      </c>
      <c r="C31" s="94">
        <v>1</v>
      </c>
      <c r="D31" s="91">
        <v>35</v>
      </c>
      <c r="E31" s="91">
        <v>50</v>
      </c>
      <c r="F31" s="92">
        <v>20</v>
      </c>
      <c r="G31" s="92">
        <v>30</v>
      </c>
      <c r="H31" s="91">
        <v>25</v>
      </c>
      <c r="I31" s="91">
        <v>40</v>
      </c>
      <c r="J31" s="14">
        <f t="shared" si="42"/>
        <v>0.2</v>
      </c>
      <c r="K31" s="14">
        <f t="shared" si="50"/>
        <v>0.3</v>
      </c>
      <c r="L31" s="42">
        <f t="shared" si="11"/>
        <v>25</v>
      </c>
      <c r="M31" s="38">
        <f t="shared" si="43"/>
        <v>8.75</v>
      </c>
      <c r="N31" s="38">
        <f t="shared" si="44"/>
        <v>12.5</v>
      </c>
      <c r="O31" s="38">
        <f t="shared" si="45"/>
        <v>5</v>
      </c>
      <c r="P31" s="38">
        <f t="shared" si="46"/>
        <v>7.5</v>
      </c>
      <c r="Q31" s="38">
        <f t="shared" si="47"/>
        <v>6.25</v>
      </c>
      <c r="R31" s="38">
        <f t="shared" si="48"/>
        <v>10</v>
      </c>
      <c r="S31" s="38">
        <f t="shared" si="49"/>
        <v>13.75</v>
      </c>
      <c r="T31" s="38">
        <f t="shared" si="49"/>
        <v>20</v>
      </c>
    </row>
    <row r="32" spans="1:24" x14ac:dyDescent="0.2">
      <c r="A32" s="3"/>
      <c r="B32" s="15" t="s">
        <v>71</v>
      </c>
      <c r="C32" s="38">
        <v>1</v>
      </c>
      <c r="D32" s="6">
        <v>70</v>
      </c>
      <c r="E32" s="6">
        <v>80</v>
      </c>
      <c r="F32" s="5">
        <v>20</v>
      </c>
      <c r="G32" s="5">
        <v>30</v>
      </c>
      <c r="H32" s="6">
        <v>10</v>
      </c>
      <c r="I32" s="6">
        <v>20</v>
      </c>
      <c r="J32" s="14">
        <f t="shared" si="42"/>
        <v>0.2</v>
      </c>
      <c r="K32" s="14">
        <f t="shared" si="50"/>
        <v>0.3</v>
      </c>
      <c r="L32" s="42">
        <f t="shared" si="11"/>
        <v>25</v>
      </c>
      <c r="M32" s="38">
        <f t="shared" si="43"/>
        <v>17.5</v>
      </c>
      <c r="N32" s="38">
        <f t="shared" si="44"/>
        <v>20</v>
      </c>
      <c r="O32" s="38">
        <f t="shared" si="45"/>
        <v>5</v>
      </c>
      <c r="P32" s="38">
        <f t="shared" si="46"/>
        <v>7.5</v>
      </c>
      <c r="Q32" s="38">
        <f t="shared" si="47"/>
        <v>2.5</v>
      </c>
      <c r="R32" s="38">
        <f t="shared" si="48"/>
        <v>5</v>
      </c>
      <c r="S32" s="38">
        <f t="shared" si="49"/>
        <v>22.5</v>
      </c>
      <c r="T32" s="38">
        <f t="shared" si="49"/>
        <v>27.5</v>
      </c>
    </row>
    <row r="33" spans="1:20" x14ac:dyDescent="0.2">
      <c r="A33" s="3"/>
      <c r="B33" s="22" t="s">
        <v>68</v>
      </c>
      <c r="C33" s="38">
        <v>2</v>
      </c>
      <c r="D33" s="6">
        <v>70</v>
      </c>
      <c r="E33" s="6">
        <v>80</v>
      </c>
      <c r="F33" s="5">
        <v>20</v>
      </c>
      <c r="G33" s="5">
        <v>30</v>
      </c>
      <c r="H33" s="6">
        <v>10</v>
      </c>
      <c r="I33" s="6">
        <v>20</v>
      </c>
      <c r="J33" s="14">
        <f t="shared" si="42"/>
        <v>0.4</v>
      </c>
      <c r="K33" s="14">
        <f t="shared" si="50"/>
        <v>0.6</v>
      </c>
      <c r="L33" s="42">
        <f t="shared" si="11"/>
        <v>50</v>
      </c>
      <c r="M33" s="38">
        <f t="shared" si="43"/>
        <v>35</v>
      </c>
      <c r="N33" s="38">
        <f t="shared" si="44"/>
        <v>40</v>
      </c>
      <c r="O33" s="38">
        <f t="shared" si="45"/>
        <v>10</v>
      </c>
      <c r="P33" s="38">
        <f t="shared" si="46"/>
        <v>15</v>
      </c>
      <c r="Q33" s="38">
        <f t="shared" si="47"/>
        <v>5</v>
      </c>
      <c r="R33" s="38">
        <f t="shared" si="48"/>
        <v>10</v>
      </c>
      <c r="S33" s="38">
        <f t="shared" si="49"/>
        <v>45</v>
      </c>
      <c r="T33" s="38">
        <f t="shared" si="49"/>
        <v>55</v>
      </c>
    </row>
    <row r="34" spans="1:20" x14ac:dyDescent="0.2">
      <c r="A34" s="26"/>
      <c r="B34" s="95" t="s">
        <v>69</v>
      </c>
      <c r="C34" s="94">
        <v>1</v>
      </c>
      <c r="D34" s="91">
        <v>35</v>
      </c>
      <c r="E34" s="91">
        <v>50</v>
      </c>
      <c r="F34" s="92">
        <v>20</v>
      </c>
      <c r="G34" s="92">
        <v>30</v>
      </c>
      <c r="H34" s="91">
        <v>25</v>
      </c>
      <c r="I34" s="91">
        <v>40</v>
      </c>
      <c r="J34" s="14">
        <f t="shared" si="42"/>
        <v>0.2</v>
      </c>
      <c r="K34" s="14">
        <f t="shared" si="50"/>
        <v>0.3</v>
      </c>
      <c r="L34" s="42">
        <f t="shared" si="11"/>
        <v>25</v>
      </c>
      <c r="M34" s="38">
        <f t="shared" si="43"/>
        <v>8.75</v>
      </c>
      <c r="N34" s="38">
        <f t="shared" si="44"/>
        <v>12.5</v>
      </c>
      <c r="O34" s="38">
        <f t="shared" si="45"/>
        <v>5</v>
      </c>
      <c r="P34" s="38">
        <f t="shared" si="46"/>
        <v>7.5</v>
      </c>
      <c r="Q34" s="38">
        <f t="shared" si="47"/>
        <v>6.25</v>
      </c>
      <c r="R34" s="38">
        <f t="shared" si="48"/>
        <v>10</v>
      </c>
      <c r="S34" s="38">
        <f t="shared" si="49"/>
        <v>13.75</v>
      </c>
      <c r="T34" s="38">
        <f t="shared" si="49"/>
        <v>20</v>
      </c>
    </row>
    <row r="35" spans="1:20" x14ac:dyDescent="0.2">
      <c r="A35" s="26"/>
      <c r="B35" s="22" t="s">
        <v>70</v>
      </c>
      <c r="C35" s="38">
        <v>4</v>
      </c>
      <c r="D35" s="6">
        <v>30</v>
      </c>
      <c r="E35" s="6">
        <v>40</v>
      </c>
      <c r="F35" s="5">
        <v>20</v>
      </c>
      <c r="G35" s="5">
        <v>40</v>
      </c>
      <c r="H35" s="6">
        <v>30</v>
      </c>
      <c r="I35" s="6">
        <v>40</v>
      </c>
      <c r="J35" s="14">
        <f t="shared" si="42"/>
        <v>0.8</v>
      </c>
      <c r="K35" s="14">
        <f t="shared" si="50"/>
        <v>1.6</v>
      </c>
      <c r="L35" s="42">
        <f t="shared" si="11"/>
        <v>100</v>
      </c>
      <c r="M35" s="38">
        <f t="shared" si="43"/>
        <v>30</v>
      </c>
      <c r="N35" s="38">
        <f t="shared" si="44"/>
        <v>40</v>
      </c>
      <c r="O35" s="38">
        <f t="shared" si="45"/>
        <v>20</v>
      </c>
      <c r="P35" s="38">
        <f t="shared" si="46"/>
        <v>40</v>
      </c>
      <c r="Q35" s="38">
        <f t="shared" si="47"/>
        <v>30</v>
      </c>
      <c r="R35" s="38">
        <f t="shared" si="48"/>
        <v>40</v>
      </c>
      <c r="S35" s="38">
        <f t="shared" si="49"/>
        <v>50</v>
      </c>
      <c r="T35" s="38">
        <f t="shared" si="49"/>
        <v>80</v>
      </c>
    </row>
    <row r="36" spans="1:20" x14ac:dyDescent="0.2">
      <c r="A36" s="26"/>
      <c r="B36" s="22"/>
      <c r="C36" s="38"/>
      <c r="D36" s="6"/>
      <c r="E36" s="6"/>
      <c r="F36" s="5"/>
      <c r="G36" s="5"/>
      <c r="H36" s="6"/>
      <c r="I36" s="6"/>
      <c r="J36" s="14"/>
      <c r="K36" s="14"/>
      <c r="L36" s="42"/>
      <c r="M36" s="38"/>
      <c r="N36" s="38"/>
      <c r="O36" s="38"/>
      <c r="P36" s="38"/>
      <c r="Q36" s="38"/>
      <c r="R36" s="38"/>
      <c r="S36" s="38"/>
      <c r="T36" s="38"/>
    </row>
    <row r="37" spans="1:20" ht="25.5" x14ac:dyDescent="0.25">
      <c r="A37" s="26" t="s">
        <v>32</v>
      </c>
      <c r="B37" s="20"/>
      <c r="C37" s="38">
        <v>16</v>
      </c>
      <c r="D37" s="6"/>
      <c r="E37" s="6"/>
      <c r="F37" s="5"/>
      <c r="G37" s="5"/>
      <c r="H37" s="6"/>
      <c r="I37" s="6"/>
      <c r="J37" s="14"/>
      <c r="K37" s="14"/>
      <c r="L37" s="42"/>
      <c r="M37" s="42"/>
      <c r="N37" s="42"/>
      <c r="O37" s="42"/>
      <c r="P37" s="42"/>
      <c r="Q37" s="42"/>
      <c r="R37" s="42"/>
      <c r="S37" s="42"/>
      <c r="T37" s="42"/>
    </row>
    <row r="38" spans="1:20" s="9" customFormat="1" ht="21.95" customHeight="1" x14ac:dyDescent="0.25">
      <c r="A38" s="96" t="s">
        <v>16</v>
      </c>
      <c r="B38" s="23" t="s">
        <v>17</v>
      </c>
      <c r="C38" s="38">
        <f>C7+C12+C18+C23+C37</f>
        <v>143</v>
      </c>
      <c r="D38" s="2"/>
      <c r="E38" s="2"/>
      <c r="F38" s="7"/>
      <c r="G38" s="7"/>
      <c r="H38" s="2"/>
      <c r="I38" s="2"/>
      <c r="J38" s="16"/>
      <c r="K38" s="16"/>
      <c r="L38" s="44"/>
      <c r="M38" s="44"/>
      <c r="N38" s="44"/>
      <c r="O38" s="44"/>
      <c r="P38" s="44"/>
      <c r="Q38" s="44"/>
      <c r="R38" s="44"/>
      <c r="S38" s="44"/>
      <c r="T38" s="44"/>
    </row>
    <row r="39" spans="1:20" s="12" customFormat="1" x14ac:dyDescent="0.25">
      <c r="A39" s="97"/>
      <c r="B39" s="24" t="s">
        <v>72</v>
      </c>
      <c r="C39" s="38">
        <f>J7+J12+J18+J23+J25</f>
        <v>29.950000000000003</v>
      </c>
      <c r="D39" s="88"/>
      <c r="E39" s="88"/>
      <c r="F39" s="7"/>
      <c r="G39" s="7"/>
      <c r="H39" s="2"/>
      <c r="I39" s="2"/>
      <c r="J39" s="16"/>
      <c r="K39" s="16"/>
      <c r="L39" s="44"/>
      <c r="M39" s="44"/>
      <c r="N39" s="44"/>
      <c r="O39" s="44"/>
      <c r="P39" s="44"/>
      <c r="Q39" s="44"/>
      <c r="R39" s="44"/>
      <c r="S39" s="44"/>
      <c r="T39" s="44"/>
    </row>
    <row r="40" spans="1:20" s="12" customFormat="1" ht="22.15" customHeight="1" x14ac:dyDescent="0.25">
      <c r="A40" s="97"/>
      <c r="B40" s="24" t="s">
        <v>19</v>
      </c>
      <c r="C40" s="38">
        <v>99</v>
      </c>
      <c r="D40" s="2"/>
      <c r="E40" s="2"/>
      <c r="F40" s="7"/>
      <c r="G40" s="7"/>
      <c r="H40" s="2"/>
      <c r="I40" s="2"/>
      <c r="J40" s="16"/>
      <c r="K40" s="16"/>
      <c r="L40" s="44"/>
      <c r="M40" s="44"/>
      <c r="N40" s="44"/>
      <c r="O40" s="44"/>
      <c r="P40" s="44"/>
      <c r="Q40" s="44"/>
      <c r="R40" s="44"/>
      <c r="S40" s="44"/>
      <c r="T40" s="44"/>
    </row>
    <row r="41" spans="1:20" s="12" customFormat="1" ht="22.15" customHeight="1" x14ac:dyDescent="0.25">
      <c r="A41" s="98"/>
      <c r="B41" s="24" t="s">
        <v>16</v>
      </c>
      <c r="C41" s="38">
        <f>C38+C40</f>
        <v>242</v>
      </c>
      <c r="D41" s="2"/>
      <c r="E41" s="2"/>
      <c r="F41" s="7"/>
      <c r="G41" s="7"/>
      <c r="H41" s="2"/>
      <c r="I41" s="2"/>
      <c r="J41" s="16"/>
      <c r="K41" s="16"/>
      <c r="L41" s="44"/>
      <c r="M41" s="44"/>
      <c r="N41" s="44"/>
      <c r="O41" s="44"/>
      <c r="P41" s="44"/>
      <c r="Q41" s="44"/>
      <c r="R41" s="44"/>
      <c r="S41" s="44"/>
      <c r="T41" s="44"/>
    </row>
    <row r="43" spans="1:20" ht="19.899999999999999" customHeight="1" x14ac:dyDescent="0.25"/>
  </sheetData>
  <mergeCells count="7">
    <mergeCell ref="O1:P1"/>
    <mergeCell ref="Q1:R1"/>
    <mergeCell ref="A38:A41"/>
    <mergeCell ref="D1:E1"/>
    <mergeCell ref="F1:G1"/>
    <mergeCell ref="H1:I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Q29" sqref="Q29"/>
    </sheetView>
  </sheetViews>
  <sheetFormatPr defaultColWidth="9.140625" defaultRowHeight="15" x14ac:dyDescent="0.25"/>
  <cols>
    <col min="1" max="1" width="23" style="63" customWidth="1"/>
    <col min="2" max="2" width="9.140625" style="63"/>
    <col min="3" max="3" width="13.85546875" style="63" customWidth="1"/>
    <col min="4" max="5" width="9.140625" style="63"/>
    <col min="6" max="6" width="10.5703125" style="63" customWidth="1"/>
    <col min="7" max="8" width="9.140625" style="63"/>
    <col min="9" max="9" width="10.28515625" style="63" customWidth="1"/>
    <col min="10" max="11" width="9.140625" style="63"/>
    <col min="12" max="12" width="11" style="63" customWidth="1"/>
    <col min="13" max="13" width="9.140625" style="63"/>
    <col min="14" max="14" width="14.7109375" style="63" customWidth="1"/>
    <col min="15" max="15" width="13.7109375" style="63" customWidth="1"/>
    <col min="16" max="16" width="9.140625" style="63"/>
    <col min="17" max="17" width="8.85546875" customWidth="1"/>
    <col min="18" max="16384" width="9.140625" style="63"/>
  </cols>
  <sheetData>
    <row r="1" spans="1:16" s="63" customFormat="1" ht="12.75" x14ac:dyDescent="0.2">
      <c r="A1" s="108" t="s">
        <v>38</v>
      </c>
      <c r="B1" s="105" t="s">
        <v>39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 t="s">
        <v>11</v>
      </c>
      <c r="O1" s="105" t="s">
        <v>40</v>
      </c>
    </row>
    <row r="2" spans="1:16" s="63" customFormat="1" ht="12.75" x14ac:dyDescent="0.2">
      <c r="A2" s="108"/>
      <c r="B2" s="62" t="s">
        <v>12</v>
      </c>
      <c r="C2" s="62" t="s">
        <v>41</v>
      </c>
      <c r="D2" s="62" t="s">
        <v>0</v>
      </c>
      <c r="E2" s="62" t="s">
        <v>13</v>
      </c>
      <c r="F2" s="62" t="s">
        <v>41</v>
      </c>
      <c r="G2" s="62" t="s">
        <v>0</v>
      </c>
      <c r="H2" s="62" t="s">
        <v>14</v>
      </c>
      <c r="I2" s="62" t="s">
        <v>41</v>
      </c>
      <c r="J2" s="62" t="s">
        <v>0</v>
      </c>
      <c r="K2" s="62" t="s">
        <v>15</v>
      </c>
      <c r="L2" s="62" t="s">
        <v>41</v>
      </c>
      <c r="M2" s="62" t="s">
        <v>0</v>
      </c>
      <c r="N2" s="105"/>
      <c r="O2" s="105"/>
    </row>
    <row r="3" spans="1:16" s="63" customFormat="1" ht="12.75" x14ac:dyDescent="0.2">
      <c r="A3" s="61" t="s">
        <v>4</v>
      </c>
      <c r="B3" s="64">
        <v>4</v>
      </c>
      <c r="C3" s="64">
        <f>B3*35</f>
        <v>140</v>
      </c>
      <c r="D3" s="65">
        <v>8</v>
      </c>
      <c r="E3" s="64">
        <v>4</v>
      </c>
      <c r="F3" s="64">
        <f>E3*35</f>
        <v>140</v>
      </c>
      <c r="G3" s="65">
        <v>8</v>
      </c>
      <c r="H3" s="64">
        <v>4</v>
      </c>
      <c r="I3" s="64">
        <f>H3*35</f>
        <v>140</v>
      </c>
      <c r="J3" s="65">
        <v>8</v>
      </c>
      <c r="K3" s="64">
        <v>4</v>
      </c>
      <c r="L3" s="64">
        <f>K3*32</f>
        <v>128</v>
      </c>
      <c r="M3" s="65">
        <v>8</v>
      </c>
      <c r="N3" s="66">
        <f t="shared" ref="N3:N8" si="0">D3+G3+J3+M3</f>
        <v>32</v>
      </c>
      <c r="O3" s="64">
        <f>C3+F3+I3+L3</f>
        <v>548</v>
      </c>
    </row>
    <row r="4" spans="1:16" s="63" customFormat="1" ht="12.75" x14ac:dyDescent="0.2">
      <c r="A4" s="67" t="s">
        <v>5</v>
      </c>
      <c r="B4" s="68">
        <v>2</v>
      </c>
      <c r="C4" s="64">
        <f t="shared" ref="C4:C10" si="1">B4*35</f>
        <v>70</v>
      </c>
      <c r="D4" s="69">
        <v>4</v>
      </c>
      <c r="E4" s="68">
        <v>2</v>
      </c>
      <c r="F4" s="64">
        <f t="shared" ref="F4:F10" si="2">E4*35</f>
        <v>70</v>
      </c>
      <c r="G4" s="69">
        <v>4</v>
      </c>
      <c r="H4" s="68">
        <v>2</v>
      </c>
      <c r="I4" s="64">
        <f t="shared" ref="I4:I10" si="3">H4*35</f>
        <v>70</v>
      </c>
      <c r="J4" s="69">
        <v>4</v>
      </c>
      <c r="K4" s="68">
        <v>2</v>
      </c>
      <c r="L4" s="64">
        <f t="shared" ref="L4:L10" si="4">K4*32</f>
        <v>64</v>
      </c>
      <c r="M4" s="69">
        <v>4</v>
      </c>
      <c r="N4" s="70">
        <f t="shared" si="0"/>
        <v>16</v>
      </c>
      <c r="O4" s="64">
        <f t="shared" ref="O4:O10" si="5">C4+F4+I4+L4</f>
        <v>274</v>
      </c>
    </row>
    <row r="5" spans="1:16" s="63" customFormat="1" ht="12.75" x14ac:dyDescent="0.2">
      <c r="A5" s="61" t="s">
        <v>6</v>
      </c>
      <c r="B5" s="64">
        <v>4</v>
      </c>
      <c r="C5" s="64">
        <f t="shared" si="1"/>
        <v>140</v>
      </c>
      <c r="D5" s="65">
        <v>8</v>
      </c>
      <c r="E5" s="64">
        <v>4</v>
      </c>
      <c r="F5" s="64">
        <f t="shared" si="2"/>
        <v>140</v>
      </c>
      <c r="G5" s="65">
        <v>8</v>
      </c>
      <c r="H5" s="64">
        <v>3</v>
      </c>
      <c r="I5" s="64">
        <f t="shared" si="3"/>
        <v>105</v>
      </c>
      <c r="J5" s="65">
        <v>6</v>
      </c>
      <c r="K5" s="64">
        <v>3</v>
      </c>
      <c r="L5" s="64">
        <f t="shared" si="4"/>
        <v>96</v>
      </c>
      <c r="M5" s="65">
        <v>6</v>
      </c>
      <c r="N5" s="66">
        <f t="shared" si="0"/>
        <v>28</v>
      </c>
      <c r="O5" s="64">
        <f t="shared" si="5"/>
        <v>481</v>
      </c>
    </row>
    <row r="6" spans="1:16" s="63" customFormat="1" ht="12.75" x14ac:dyDescent="0.2">
      <c r="A6" s="67" t="s">
        <v>8</v>
      </c>
      <c r="B6" s="68">
        <v>1</v>
      </c>
      <c r="C6" s="64">
        <f t="shared" si="1"/>
        <v>35</v>
      </c>
      <c r="D6" s="69">
        <v>2</v>
      </c>
      <c r="E6" s="68">
        <v>1</v>
      </c>
      <c r="F6" s="64">
        <f t="shared" si="2"/>
        <v>35</v>
      </c>
      <c r="G6" s="69">
        <v>2</v>
      </c>
      <c r="H6" s="71">
        <v>1</v>
      </c>
      <c r="I6" s="64">
        <f t="shared" si="3"/>
        <v>35</v>
      </c>
      <c r="J6" s="69">
        <v>2</v>
      </c>
      <c r="K6" s="68"/>
      <c r="L6" s="64">
        <f t="shared" si="4"/>
        <v>0</v>
      </c>
      <c r="M6" s="69"/>
      <c r="N6" s="70">
        <f t="shared" si="0"/>
        <v>6</v>
      </c>
      <c r="O6" s="64">
        <f t="shared" si="5"/>
        <v>105</v>
      </c>
    </row>
    <row r="7" spans="1:16" s="63" customFormat="1" ht="12.75" x14ac:dyDescent="0.2">
      <c r="A7" s="61" t="s">
        <v>9</v>
      </c>
      <c r="B7" s="64"/>
      <c r="C7" s="64">
        <f t="shared" si="1"/>
        <v>0</v>
      </c>
      <c r="D7" s="65"/>
      <c r="E7" s="64"/>
      <c r="F7" s="64">
        <f t="shared" si="2"/>
        <v>0</v>
      </c>
      <c r="G7" s="65"/>
      <c r="H7" s="64"/>
      <c r="I7" s="64">
        <f t="shared" si="3"/>
        <v>0</v>
      </c>
      <c r="J7" s="65"/>
      <c r="K7" s="64">
        <v>2</v>
      </c>
      <c r="L7" s="64">
        <f t="shared" si="4"/>
        <v>64</v>
      </c>
      <c r="M7" s="65">
        <v>3</v>
      </c>
      <c r="N7" s="66">
        <f t="shared" si="0"/>
        <v>3</v>
      </c>
      <c r="O7" s="64">
        <f t="shared" si="5"/>
        <v>64</v>
      </c>
    </row>
    <row r="8" spans="1:16" s="63" customFormat="1" ht="25.5" x14ac:dyDescent="0.2">
      <c r="A8" s="67" t="s">
        <v>20</v>
      </c>
      <c r="B8" s="68"/>
      <c r="C8" s="64">
        <f t="shared" si="1"/>
        <v>0</v>
      </c>
      <c r="D8" s="69"/>
      <c r="E8" s="68"/>
      <c r="F8" s="64">
        <f t="shared" si="2"/>
        <v>0</v>
      </c>
      <c r="G8" s="69"/>
      <c r="H8" s="68"/>
      <c r="I8" s="64">
        <f t="shared" si="3"/>
        <v>0</v>
      </c>
      <c r="J8" s="69"/>
      <c r="K8" s="68">
        <v>1</v>
      </c>
      <c r="L8" s="64">
        <f t="shared" si="4"/>
        <v>32</v>
      </c>
      <c r="M8" s="69">
        <v>2</v>
      </c>
      <c r="N8" s="70">
        <f t="shared" si="0"/>
        <v>2</v>
      </c>
      <c r="O8" s="64">
        <f t="shared" si="5"/>
        <v>32</v>
      </c>
    </row>
    <row r="9" spans="1:16" s="63" customFormat="1" ht="25.5" x14ac:dyDescent="0.2">
      <c r="A9" s="61" t="s">
        <v>7</v>
      </c>
      <c r="B9" s="64">
        <v>2</v>
      </c>
      <c r="C9" s="64">
        <f t="shared" si="1"/>
        <v>70</v>
      </c>
      <c r="D9" s="65">
        <v>2</v>
      </c>
      <c r="E9" s="64">
        <v>2</v>
      </c>
      <c r="F9" s="64">
        <f t="shared" si="2"/>
        <v>70</v>
      </c>
      <c r="G9" s="65">
        <v>2</v>
      </c>
      <c r="H9" s="64">
        <v>2</v>
      </c>
      <c r="I9" s="64">
        <f t="shared" si="3"/>
        <v>70</v>
      </c>
      <c r="J9" s="65">
        <v>2</v>
      </c>
      <c r="K9" s="64">
        <v>2</v>
      </c>
      <c r="L9" s="64">
        <f t="shared" si="4"/>
        <v>64</v>
      </c>
      <c r="M9" s="65">
        <v>2</v>
      </c>
      <c r="N9" s="66">
        <f>D9+G9+J9+M9</f>
        <v>8</v>
      </c>
      <c r="O9" s="64">
        <f t="shared" si="5"/>
        <v>274</v>
      </c>
    </row>
    <row r="10" spans="1:16" s="63" customFormat="1" ht="12.75" x14ac:dyDescent="0.2">
      <c r="A10" s="61" t="s">
        <v>10</v>
      </c>
      <c r="B10" s="64">
        <v>1</v>
      </c>
      <c r="C10" s="64">
        <f t="shared" si="1"/>
        <v>35</v>
      </c>
      <c r="D10" s="65">
        <v>1</v>
      </c>
      <c r="E10" s="64">
        <v>1</v>
      </c>
      <c r="F10" s="64">
        <f t="shared" si="2"/>
        <v>35</v>
      </c>
      <c r="G10" s="65">
        <v>1</v>
      </c>
      <c r="H10" s="64">
        <v>1</v>
      </c>
      <c r="I10" s="64">
        <f t="shared" si="3"/>
        <v>35</v>
      </c>
      <c r="J10" s="65">
        <v>1</v>
      </c>
      <c r="K10" s="64">
        <v>1</v>
      </c>
      <c r="L10" s="64">
        <f t="shared" si="4"/>
        <v>32</v>
      </c>
      <c r="M10" s="65">
        <v>1</v>
      </c>
      <c r="N10" s="66">
        <f t="shared" ref="N10" si="6">D10+G10+J10+M10</f>
        <v>4</v>
      </c>
      <c r="O10" s="64">
        <f t="shared" si="5"/>
        <v>137</v>
      </c>
    </row>
    <row r="11" spans="1:16" s="63" customFormat="1" ht="12.75" x14ac:dyDescent="0.2">
      <c r="A11" s="61" t="s">
        <v>16</v>
      </c>
      <c r="B11" s="62">
        <f t="shared" ref="B11:N11" si="7">SUM(B3:B10)</f>
        <v>14</v>
      </c>
      <c r="C11" s="62">
        <f>SUM(C3:C10)</f>
        <v>490</v>
      </c>
      <c r="D11" s="72">
        <f t="shared" si="7"/>
        <v>25</v>
      </c>
      <c r="E11" s="73">
        <f t="shared" si="7"/>
        <v>14</v>
      </c>
      <c r="F11" s="73">
        <f>SUM(F3:F10)</f>
        <v>490</v>
      </c>
      <c r="G11" s="72">
        <f t="shared" si="7"/>
        <v>25</v>
      </c>
      <c r="H11" s="73">
        <f t="shared" si="7"/>
        <v>13</v>
      </c>
      <c r="I11" s="73">
        <f>SUM(I3:I10)</f>
        <v>455</v>
      </c>
      <c r="J11" s="69">
        <f>SUM(J3:J10)</f>
        <v>23</v>
      </c>
      <c r="K11" s="73">
        <f t="shared" si="7"/>
        <v>15</v>
      </c>
      <c r="L11" s="73">
        <f>SUM(L3:L10)</f>
        <v>480</v>
      </c>
      <c r="M11" s="69">
        <f t="shared" si="7"/>
        <v>26</v>
      </c>
      <c r="N11" s="62">
        <f t="shared" si="7"/>
        <v>99</v>
      </c>
      <c r="O11" s="62">
        <f>SUM(O3:O10)</f>
        <v>1915</v>
      </c>
      <c r="P11" s="63">
        <f>C11+F11+I11+L11</f>
        <v>1915</v>
      </c>
    </row>
    <row r="17" spans="1:13" s="63" customFormat="1" ht="12.75" x14ac:dyDescent="0.2">
      <c r="A17" s="106"/>
      <c r="B17" s="106"/>
      <c r="C17" s="106"/>
      <c r="D17" s="106"/>
      <c r="E17" s="106"/>
      <c r="F17" s="106"/>
      <c r="G17" s="106"/>
      <c r="H17" s="106"/>
      <c r="I17" s="106"/>
      <c r="J17" s="106"/>
    </row>
    <row r="18" spans="1:13" s="63" customFormat="1" ht="12.75" x14ac:dyDescent="0.2">
      <c r="A18" s="74"/>
      <c r="B18" s="75"/>
      <c r="C18" s="75"/>
      <c r="D18" s="75"/>
    </row>
    <row r="19" spans="1:13" s="63" customFormat="1" ht="12.75" x14ac:dyDescent="0.2">
      <c r="A19" s="107" t="s">
        <v>38</v>
      </c>
      <c r="B19" s="107" t="s">
        <v>42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3" s="63" customFormat="1" ht="12.75" x14ac:dyDescent="0.2">
      <c r="A20" s="107"/>
      <c r="B20" s="77" t="s">
        <v>12</v>
      </c>
      <c r="C20" s="76" t="s">
        <v>41</v>
      </c>
      <c r="D20" s="77" t="s">
        <v>0</v>
      </c>
      <c r="E20" s="77" t="s">
        <v>13</v>
      </c>
      <c r="F20" s="76" t="s">
        <v>41</v>
      </c>
      <c r="G20" s="77" t="s">
        <v>0</v>
      </c>
      <c r="H20" s="77" t="s">
        <v>14</v>
      </c>
      <c r="I20" s="76" t="s">
        <v>41</v>
      </c>
      <c r="J20" s="77" t="s">
        <v>0</v>
      </c>
      <c r="K20" s="77" t="s">
        <v>0</v>
      </c>
      <c r="L20" s="77" t="s">
        <v>41</v>
      </c>
    </row>
    <row r="21" spans="1:13" s="63" customFormat="1" ht="12.75" x14ac:dyDescent="0.2">
      <c r="A21" s="78" t="s">
        <v>4</v>
      </c>
      <c r="B21" s="79">
        <v>3</v>
      </c>
      <c r="C21" s="80">
        <f>B21*35</f>
        <v>105</v>
      </c>
      <c r="D21" s="81">
        <v>6</v>
      </c>
      <c r="E21" s="79">
        <v>3</v>
      </c>
      <c r="F21" s="79">
        <f>E21*35</f>
        <v>105</v>
      </c>
      <c r="G21" s="81">
        <v>6</v>
      </c>
      <c r="H21" s="79">
        <v>3</v>
      </c>
      <c r="I21" s="80">
        <f>H21*32</f>
        <v>96</v>
      </c>
      <c r="J21" s="81">
        <v>6</v>
      </c>
      <c r="K21" s="82">
        <f>D21+G21+J21+F22</f>
        <v>88</v>
      </c>
      <c r="L21" s="80">
        <f>C21+F21+I21</f>
        <v>306</v>
      </c>
    </row>
    <row r="22" spans="1:13" s="63" customFormat="1" ht="12.75" x14ac:dyDescent="0.2">
      <c r="A22" s="78" t="s">
        <v>5</v>
      </c>
      <c r="B22" s="79">
        <v>2</v>
      </c>
      <c r="C22" s="80">
        <f t="shared" ref="C22:C25" si="8">B22*35</f>
        <v>70</v>
      </c>
      <c r="D22" s="81">
        <v>4</v>
      </c>
      <c r="E22" s="79">
        <v>2</v>
      </c>
      <c r="F22" s="79">
        <f t="shared" ref="F22:F25" si="9">E22*35</f>
        <v>70</v>
      </c>
      <c r="G22" s="81">
        <v>4</v>
      </c>
      <c r="H22" s="79">
        <v>2</v>
      </c>
      <c r="I22" s="80">
        <f t="shared" ref="I22:I25" si="10">H22*32</f>
        <v>64</v>
      </c>
      <c r="J22" s="81">
        <v>4</v>
      </c>
      <c r="K22" s="82">
        <f>D22+G22+J22+F23</f>
        <v>82</v>
      </c>
      <c r="L22" s="80">
        <f t="shared" ref="L22:L25" si="11">C22+F22+I22</f>
        <v>204</v>
      </c>
    </row>
    <row r="23" spans="1:13" s="63" customFormat="1" ht="25.5" x14ac:dyDescent="0.2">
      <c r="A23" s="83" t="s">
        <v>7</v>
      </c>
      <c r="B23" s="79">
        <v>2</v>
      </c>
      <c r="C23" s="80">
        <f t="shared" si="8"/>
        <v>70</v>
      </c>
      <c r="D23" s="81">
        <v>2</v>
      </c>
      <c r="E23" s="79">
        <v>2</v>
      </c>
      <c r="F23" s="79">
        <f t="shared" si="9"/>
        <v>70</v>
      </c>
      <c r="G23" s="81">
        <v>2</v>
      </c>
      <c r="H23" s="79">
        <v>2</v>
      </c>
      <c r="I23" s="80">
        <f t="shared" si="10"/>
        <v>64</v>
      </c>
      <c r="J23" s="81">
        <v>2</v>
      </c>
      <c r="K23" s="82">
        <f>D23+G23+J23+F24</f>
        <v>6</v>
      </c>
      <c r="L23" s="80">
        <f t="shared" si="11"/>
        <v>204</v>
      </c>
    </row>
    <row r="24" spans="1:13" s="63" customFormat="1" ht="12.75" x14ac:dyDescent="0.2">
      <c r="A24" s="78" t="s">
        <v>8</v>
      </c>
      <c r="B24" s="79">
        <v>2</v>
      </c>
      <c r="C24" s="80">
        <f t="shared" si="8"/>
        <v>70</v>
      </c>
      <c r="D24" s="81">
        <v>3</v>
      </c>
      <c r="E24" s="79"/>
      <c r="F24" s="79">
        <f t="shared" si="9"/>
        <v>0</v>
      </c>
      <c r="G24" s="81"/>
      <c r="H24" s="79"/>
      <c r="I24" s="80">
        <f t="shared" si="10"/>
        <v>0</v>
      </c>
      <c r="J24" s="81"/>
      <c r="K24" s="82">
        <f>D24+G24+J24+F25</f>
        <v>38</v>
      </c>
      <c r="L24" s="80">
        <f t="shared" si="11"/>
        <v>70</v>
      </c>
    </row>
    <row r="25" spans="1:13" s="63" customFormat="1" ht="12.75" x14ac:dyDescent="0.2">
      <c r="A25" s="78" t="s">
        <v>10</v>
      </c>
      <c r="B25" s="79">
        <v>1</v>
      </c>
      <c r="C25" s="80">
        <f t="shared" si="8"/>
        <v>35</v>
      </c>
      <c r="D25" s="81">
        <v>1</v>
      </c>
      <c r="E25" s="79">
        <v>1</v>
      </c>
      <c r="F25" s="79">
        <f t="shared" si="9"/>
        <v>35</v>
      </c>
      <c r="G25" s="81">
        <v>1</v>
      </c>
      <c r="H25" s="79">
        <v>1</v>
      </c>
      <c r="I25" s="80">
        <f t="shared" si="10"/>
        <v>32</v>
      </c>
      <c r="J25" s="81">
        <v>1</v>
      </c>
      <c r="K25" s="82">
        <f>D25+G25+J25+F26</f>
        <v>283</v>
      </c>
      <c r="L25" s="80">
        <f t="shared" si="11"/>
        <v>102</v>
      </c>
    </row>
    <row r="26" spans="1:13" s="63" customFormat="1" ht="12.75" x14ac:dyDescent="0.2">
      <c r="A26" s="78" t="s">
        <v>16</v>
      </c>
      <c r="B26" s="82">
        <f t="shared" ref="B26:L26" si="12">SUM(B21:B25)</f>
        <v>10</v>
      </c>
      <c r="C26" s="84">
        <f t="shared" si="12"/>
        <v>350</v>
      </c>
      <c r="D26" s="85">
        <f t="shared" si="12"/>
        <v>16</v>
      </c>
      <c r="E26" s="82">
        <f t="shared" si="12"/>
        <v>8</v>
      </c>
      <c r="F26" s="82">
        <f t="shared" si="12"/>
        <v>280</v>
      </c>
      <c r="G26" s="85">
        <f t="shared" si="12"/>
        <v>13</v>
      </c>
      <c r="H26" s="82">
        <f t="shared" si="12"/>
        <v>8</v>
      </c>
      <c r="I26" s="84">
        <f t="shared" si="12"/>
        <v>256</v>
      </c>
      <c r="J26" s="85">
        <f t="shared" si="12"/>
        <v>13</v>
      </c>
      <c r="K26" s="82">
        <f t="shared" si="12"/>
        <v>497</v>
      </c>
      <c r="L26" s="84">
        <f t="shared" si="12"/>
        <v>886</v>
      </c>
      <c r="M26" s="63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Maja Kosar</cp:lastModifiedBy>
  <cp:lastPrinted>2024-11-11T13:13:58Z</cp:lastPrinted>
  <dcterms:created xsi:type="dcterms:W3CDTF">2023-10-16T10:32:43Z</dcterms:created>
  <dcterms:modified xsi:type="dcterms:W3CDTF">2025-02-03T13:49:54Z</dcterms:modified>
</cp:coreProperties>
</file>