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Kemijske tehnologije/za web/"/>
    </mc:Choice>
  </mc:AlternateContent>
  <xr:revisionPtr revIDLastSave="66" documentId="8_{7C10EA3C-2639-4BE4-83C4-569C30A1C593}" xr6:coauthVersionLast="47" xr6:coauthVersionMax="47" xr10:uidLastSave="{C0851CC0-9B16-4AC2-A663-9630966596C6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5" l="1"/>
  <c r="C39" i="5"/>
  <c r="C38" i="5"/>
  <c r="K20" i="5"/>
  <c r="K21" i="5"/>
  <c r="K22" i="5"/>
  <c r="K19" i="5"/>
  <c r="R35" i="5"/>
  <c r="Q35" i="5"/>
  <c r="K35" i="5"/>
  <c r="P35" i="5"/>
  <c r="T35" i="5"/>
  <c r="J35" i="5"/>
  <c r="O35" i="5"/>
  <c r="S35" i="5"/>
  <c r="N35" i="5"/>
  <c r="M35" i="5"/>
  <c r="L35" i="5"/>
  <c r="J34" i="5"/>
  <c r="K34" i="5"/>
  <c r="L34" i="5"/>
  <c r="M34" i="5"/>
  <c r="N34" i="5"/>
  <c r="O34" i="5"/>
  <c r="S34" i="5"/>
  <c r="P34" i="5"/>
  <c r="Q34" i="5"/>
  <c r="R34" i="5"/>
  <c r="T34" i="5" l="1"/>
  <c r="K13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20" i="5"/>
  <c r="N20" i="5"/>
  <c r="O20" i="5"/>
  <c r="P20" i="5"/>
  <c r="Q20" i="5"/>
  <c r="R20" i="5"/>
  <c r="M21" i="5"/>
  <c r="N21" i="5"/>
  <c r="O21" i="5"/>
  <c r="P21" i="5"/>
  <c r="Q21" i="5"/>
  <c r="R21" i="5"/>
  <c r="T21" i="5"/>
  <c r="M22" i="5"/>
  <c r="N22" i="5"/>
  <c r="O22" i="5"/>
  <c r="P22" i="5"/>
  <c r="Q22" i="5"/>
  <c r="R22" i="5"/>
  <c r="L20" i="5"/>
  <c r="L21" i="5"/>
  <c r="L22" i="5"/>
  <c r="J20" i="5"/>
  <c r="J21" i="5"/>
  <c r="J22" i="5"/>
  <c r="R19" i="5"/>
  <c r="Q19" i="5"/>
  <c r="P19" i="5"/>
  <c r="O19" i="5"/>
  <c r="N19" i="5"/>
  <c r="T19" i="5" s="1"/>
  <c r="M19" i="5"/>
  <c r="L19" i="5"/>
  <c r="J19" i="5"/>
  <c r="C23" i="5"/>
  <c r="R33" i="5"/>
  <c r="Q33" i="5"/>
  <c r="P33" i="5"/>
  <c r="O33" i="5"/>
  <c r="N33" i="5"/>
  <c r="M33" i="5"/>
  <c r="L33" i="5"/>
  <c r="K33" i="5"/>
  <c r="J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C18" i="5"/>
  <c r="R17" i="5"/>
  <c r="Q17" i="5"/>
  <c r="P17" i="5"/>
  <c r="O17" i="5"/>
  <c r="N17" i="5"/>
  <c r="M17" i="5"/>
  <c r="L17" i="5"/>
  <c r="K17" i="5"/>
  <c r="J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J13" i="5"/>
  <c r="C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C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32" i="5" l="1"/>
  <c r="S31" i="5"/>
  <c r="T11" i="5"/>
  <c r="J18" i="5"/>
  <c r="K18" i="5"/>
  <c r="S6" i="5"/>
  <c r="S28" i="5"/>
  <c r="S29" i="5"/>
  <c r="T29" i="5"/>
  <c r="T20" i="5"/>
  <c r="S20" i="5"/>
  <c r="T27" i="5"/>
  <c r="K23" i="5"/>
  <c r="J23" i="5"/>
  <c r="S13" i="5"/>
  <c r="T32" i="5"/>
  <c r="S21" i="5"/>
  <c r="O23" i="5"/>
  <c r="P23" i="5"/>
  <c r="Q23" i="5"/>
  <c r="R23" i="5"/>
  <c r="M23" i="5"/>
  <c r="T22" i="5"/>
  <c r="S19" i="5"/>
  <c r="S22" i="5"/>
  <c r="S26" i="5"/>
  <c r="T30" i="5"/>
  <c r="N23" i="5"/>
  <c r="T33" i="5"/>
  <c r="S27" i="5"/>
  <c r="T4" i="5"/>
  <c r="S5" i="5"/>
  <c r="T5" i="5"/>
  <c r="S17" i="5"/>
  <c r="S2" i="5"/>
  <c r="T26" i="5"/>
  <c r="S14" i="5"/>
  <c r="S15" i="5"/>
  <c r="T15" i="5"/>
  <c r="Q18" i="5"/>
  <c r="R7" i="5"/>
  <c r="T6" i="5"/>
  <c r="T8" i="5"/>
  <c r="S25" i="5"/>
  <c r="R18" i="5"/>
  <c r="S10" i="5"/>
  <c r="S8" i="5"/>
  <c r="T25" i="5"/>
  <c r="N7" i="5"/>
  <c r="O7" i="5"/>
  <c r="S30" i="5"/>
  <c r="N12" i="5"/>
  <c r="S4" i="5"/>
  <c r="J12" i="5"/>
  <c r="S33" i="5"/>
  <c r="J7" i="5"/>
  <c r="K12" i="5"/>
  <c r="M7" i="5"/>
  <c r="R12" i="5"/>
  <c r="N18" i="5"/>
  <c r="M12" i="5"/>
  <c r="T17" i="5"/>
  <c r="T13" i="5"/>
  <c r="P12" i="5"/>
  <c r="Q12" i="5"/>
  <c r="P7" i="5"/>
  <c r="Q7" i="5"/>
  <c r="K7" i="5"/>
  <c r="T16" i="5"/>
  <c r="T31" i="5"/>
  <c r="T10" i="5"/>
  <c r="T28" i="5"/>
  <c r="O12" i="5"/>
  <c r="P18" i="5"/>
  <c r="O18" i="5"/>
  <c r="T14" i="5"/>
  <c r="S9" i="5"/>
  <c r="S16" i="5"/>
  <c r="T9" i="5"/>
  <c r="S3" i="5"/>
  <c r="S11" i="5"/>
  <c r="T3" i="5"/>
  <c r="M18" i="5"/>
  <c r="T2" i="5"/>
  <c r="S5" i="1"/>
  <c r="T4" i="1"/>
  <c r="T3" i="1"/>
  <c r="S7" i="1"/>
  <c r="S6" i="1"/>
  <c r="S3" i="1"/>
  <c r="T7" i="1"/>
  <c r="T23" i="5" l="1"/>
  <c r="W23" i="5" s="1"/>
  <c r="S23" i="5"/>
  <c r="V23" i="5" s="1"/>
  <c r="S18" i="5"/>
  <c r="V18" i="5" s="1"/>
  <c r="T7" i="5"/>
  <c r="W7" i="5" s="1"/>
  <c r="S7" i="5"/>
  <c r="V7" i="5" s="1"/>
  <c r="T12" i="5"/>
  <c r="W12" i="5" s="1"/>
  <c r="S12" i="5"/>
  <c r="V12" i="5" s="1"/>
  <c r="T18" i="5"/>
  <c r="W18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<sst xmlns="http://schemas.openxmlformats.org/spreadsheetml/2006/main" count="130" uniqueCount="73">
  <si>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</si>
  <si>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</si>
  <si>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</si>
  <si>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</si>
  <si>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</si>
  <si>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</si>
  <si>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</si>
  <si>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</si>
  <si>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</si>
  <si>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</si>
  <si>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</si>
  <si>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</si>
  <si>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</si>
  <si>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</si>
  <si>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</si>
  <si>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</si>
  <si>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</si>
  <si>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</si>
  <si>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</si>
  <si>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</si>
  <si>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</si>
  <si>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</si>
  <si>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</si>
  <si>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</si>
  <si>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</si>
  <si>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</si>
  <si>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</si>
  <si>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</si>
  <si>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</si>
  <si>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</si>
  <si>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</si>
  <si>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</si>
  <si>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</si>
  <si>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</si>
  <si>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</si>
  <si>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</si>
  <si>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</si>
  <si>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</si>
  <si>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</si>
  <si>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</si>
  <si>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</si>
  <si>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</si>
  <si>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</si>
  <si>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OPĆA KEMIJA</t>
  </si>
  <si>
    <t>VJEŽBE IZ OPĆE KEMIJE</t>
  </si>
  <si>
    <t>OSNOVE EKOLOGIJE</t>
  </si>
  <si>
    <t>OSNOVE MEHANIKE MATERIJALNE TOČKE</t>
  </si>
  <si>
    <t>UVOD U INFORMACIJSKE I KOMUNIKACIJSKE TEHNOLOGIJE</t>
  </si>
  <si>
    <t>ANORGANSKA KEMIJA</t>
  </si>
  <si>
    <t>ANALITIČKA KEMIJA</t>
  </si>
  <si>
    <t>ČOVJEK I ZDRAVLJE</t>
  </si>
  <si>
    <t>OSNOVE ELEKTROMAGNETIZMA</t>
  </si>
  <si>
    <t>FIZIKALNA KEMIJA</t>
  </si>
  <si>
    <t>ORGANSKA KEMIJA</t>
  </si>
  <si>
    <t>OSNOVE OPTIKE</t>
  </si>
  <si>
    <t>OSNOVE HARMONIJSKIH TITRANJA I VALOVA</t>
  </si>
  <si>
    <t>TEHNOLOŠKE OPERACIJE</t>
  </si>
  <si>
    <t>BIOKEMIJA</t>
  </si>
  <si>
    <t>OSNOVE TERMODINAMIKE</t>
  </si>
  <si>
    <t>PROCESI KEMIJSKE INDUSTRIJE</t>
  </si>
  <si>
    <t>PRAKSA ZA KEMIJSKE TEHNIČARE</t>
  </si>
  <si>
    <t>LATINSKI JEZIK STRUKE 1</t>
  </si>
  <si>
    <t>LATINSKI JEZIK STRUKE 2</t>
  </si>
  <si>
    <t>MJERENJA U OKOLIŠU</t>
  </si>
  <si>
    <t>KEMIJSKI RAČUN</t>
  </si>
  <si>
    <t>STRANI JEZIK U STRUCI</t>
  </si>
  <si>
    <t>PREZENTACIJSKI ALATI I VJEŠTINE</t>
  </si>
  <si>
    <t>OSNOVE MEHANIKE KRUTOG TIJELA</t>
  </si>
  <si>
    <t>PODUZETNIŠTVO U SEKTORU</t>
  </si>
  <si>
    <t>OSNOVE MEHANIKE FLUIDA</t>
  </si>
  <si>
    <t>MIKROBIOLOGIJA S VJEŽBAMA</t>
  </si>
  <si>
    <t>FINANCIJSKA PISMENOST</t>
  </si>
  <si>
    <t xml:space="preserve">UČENJE TEMELJENO NA RADU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</si>
</sst>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2CC"/>
      <color rgb="FFE2EFD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1" t="s">
        <v>22</v>
      </c>
      <c r="E1" s="101"/>
      <c r="F1" s="102" t="s">
        <v>23</v>
      </c>
      <c r="G1" s="103"/>
      <c r="H1" s="101" t="s">
        <v>24</v>
      </c>
      <c r="I1" s="104"/>
      <c r="J1" s="18" t="s">
        <v>34</v>
      </c>
      <c r="K1" s="18" t="s">
        <v>35</v>
      </c>
      <c r="L1" s="3" t="s">
        <v>1</v>
      </c>
      <c r="M1" s="99" t="s">
        <v>25</v>
      </c>
      <c r="N1" s="99"/>
      <c r="O1" s="99" t="s">
        <v>26</v>
      </c>
      <c r="P1" s="100"/>
      <c r="Q1" s="99" t="s">
        <v>27</v>
      </c>
      <c r="R1" s="10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96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7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97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98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43"/>
  <sheetViews>
    <sheetView tabSelected="1" topLeftCell="A14" zoomScale="120" zoomScaleNormal="120" workbookViewId="0">
      <selection activeCell="H38" sqref="H38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1" t="s">
        <v>22</v>
      </c>
      <c r="E1" s="101"/>
      <c r="F1" s="102" t="s">
        <v>23</v>
      </c>
      <c r="G1" s="103"/>
      <c r="H1" s="101" t="s">
        <v>24</v>
      </c>
      <c r="I1" s="104"/>
      <c r="J1" s="18" t="s">
        <v>34</v>
      </c>
      <c r="K1" s="18" t="s">
        <v>35</v>
      </c>
      <c r="L1" s="3" t="s">
        <v>1</v>
      </c>
      <c r="M1" s="99" t="s">
        <v>25</v>
      </c>
      <c r="N1" s="99"/>
      <c r="O1" s="99" t="s">
        <v>26</v>
      </c>
      <c r="P1" s="100"/>
      <c r="Q1" s="99" t="s">
        <v>27</v>
      </c>
      <c r="R1" s="10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 t="s">
        <v>43</v>
      </c>
      <c r="C2" s="55">
        <v>9</v>
      </c>
      <c r="D2" s="56">
        <v>50</v>
      </c>
      <c r="E2" s="56">
        <v>60</v>
      </c>
      <c r="F2" s="57">
        <v>10</v>
      </c>
      <c r="G2" s="57">
        <v>30</v>
      </c>
      <c r="H2" s="56">
        <v>20</v>
      </c>
      <c r="I2" s="56">
        <v>30</v>
      </c>
      <c r="J2" s="58">
        <f>C2*F2/100</f>
        <v>0.9</v>
      </c>
      <c r="K2" s="58">
        <f>C2*G2/100</f>
        <v>2.7</v>
      </c>
      <c r="L2" s="59">
        <f>C2*25</f>
        <v>225</v>
      </c>
      <c r="M2" s="60">
        <f>C2*25*D2/100</f>
        <v>112.5</v>
      </c>
      <c r="N2" s="60">
        <f>C2*25*E2/100</f>
        <v>135</v>
      </c>
      <c r="O2" s="60">
        <f>C2*25*F2/100</f>
        <v>22.5</v>
      </c>
      <c r="P2" s="60">
        <f>C2*25*G2/100</f>
        <v>67.5</v>
      </c>
      <c r="Q2" s="60">
        <f>C2*25*H2/100</f>
        <v>45</v>
      </c>
      <c r="R2" s="60">
        <f>C2*25*I2/100</f>
        <v>67.5</v>
      </c>
      <c r="S2" s="60">
        <f>M2+O2</f>
        <v>135</v>
      </c>
      <c r="T2" s="60">
        <f>N2+P2</f>
        <v>202.5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44</v>
      </c>
      <c r="C3" s="4">
        <v>9</v>
      </c>
      <c r="D3" s="6">
        <v>30</v>
      </c>
      <c r="E3" s="6">
        <v>50</v>
      </c>
      <c r="F3" s="5">
        <v>30</v>
      </c>
      <c r="G3" s="5">
        <v>40</v>
      </c>
      <c r="H3" s="6">
        <v>20</v>
      </c>
      <c r="I3" s="6">
        <v>30</v>
      </c>
      <c r="J3" s="14">
        <f t="shared" ref="J3:J6" si="0">C3*F3/100</f>
        <v>2.7</v>
      </c>
      <c r="K3" s="14">
        <f t="shared" ref="K3:K6" si="1">C3*G3/100</f>
        <v>3.6</v>
      </c>
      <c r="L3" s="42">
        <f t="shared" ref="L3:L6" si="2">C3*25</f>
        <v>225</v>
      </c>
      <c r="M3" s="38">
        <f t="shared" ref="M3:M6" si="3">C3*25*D3/100</f>
        <v>67.5</v>
      </c>
      <c r="N3" s="38">
        <f t="shared" ref="N3:N17" si="4">C3*25*E3/100</f>
        <v>112.5</v>
      </c>
      <c r="O3" s="38">
        <f t="shared" ref="O3:O17" si="5">C3*25*F3/100</f>
        <v>67.5</v>
      </c>
      <c r="P3" s="38">
        <f t="shared" ref="P3:P17" si="6">C3*25*G3/100</f>
        <v>90</v>
      </c>
      <c r="Q3" s="38">
        <f t="shared" ref="Q3:Q11" si="7">C3*25*H3/100</f>
        <v>45</v>
      </c>
      <c r="R3" s="38">
        <f t="shared" ref="R3:R17" si="8">C3*25*I3/100</f>
        <v>67.5</v>
      </c>
      <c r="S3" s="38">
        <f t="shared" ref="S3:T8" si="9">M3+O3</f>
        <v>135</v>
      </c>
      <c r="T3" s="38">
        <f t="shared" si="9"/>
        <v>202.5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 t="s">
        <v>45</v>
      </c>
      <c r="C4" s="4">
        <v>5</v>
      </c>
      <c r="D4" s="6">
        <v>50</v>
      </c>
      <c r="E4" s="6">
        <v>60</v>
      </c>
      <c r="F4" s="5">
        <v>10</v>
      </c>
      <c r="G4" s="5">
        <v>20</v>
      </c>
      <c r="H4" s="6">
        <v>20</v>
      </c>
      <c r="I4" s="6">
        <v>40</v>
      </c>
      <c r="J4" s="14">
        <f t="shared" si="0"/>
        <v>0.5</v>
      </c>
      <c r="K4" s="14">
        <f t="shared" si="1"/>
        <v>1</v>
      </c>
      <c r="L4" s="42">
        <f t="shared" si="2"/>
        <v>125</v>
      </c>
      <c r="M4" s="38">
        <f t="shared" si="3"/>
        <v>62.5</v>
      </c>
      <c r="N4" s="38">
        <f t="shared" si="4"/>
        <v>75</v>
      </c>
      <c r="O4" s="38">
        <f t="shared" si="5"/>
        <v>12.5</v>
      </c>
      <c r="P4" s="38">
        <f t="shared" si="6"/>
        <v>25</v>
      </c>
      <c r="Q4" s="38">
        <f t="shared" si="7"/>
        <v>25</v>
      </c>
      <c r="R4" s="38">
        <f t="shared" si="8"/>
        <v>50</v>
      </c>
      <c r="S4" s="38">
        <f t="shared" si="9"/>
        <v>75</v>
      </c>
      <c r="T4" s="38">
        <f t="shared" si="9"/>
        <v>100</v>
      </c>
      <c r="U4" s="46"/>
      <c r="V4" s="46"/>
      <c r="W4" s="46"/>
      <c r="X4" s="46"/>
    </row>
    <row r="5" spans="1:24" ht="12.4" customHeight="1" x14ac:dyDescent="0.25">
      <c r="A5" s="3">
        <v>1</v>
      </c>
      <c r="B5" s="89" t="s">
        <v>46</v>
      </c>
      <c r="C5" s="90">
        <v>4</v>
      </c>
      <c r="D5" s="91">
        <v>35</v>
      </c>
      <c r="E5" s="91">
        <v>50</v>
      </c>
      <c r="F5" s="92">
        <v>20</v>
      </c>
      <c r="G5" s="92">
        <v>30</v>
      </c>
      <c r="H5" s="91">
        <v>25</v>
      </c>
      <c r="I5" s="91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30" customHeight="1" x14ac:dyDescent="0.25">
      <c r="A6" s="3">
        <v>1</v>
      </c>
      <c r="B6" s="20" t="s">
        <v>47</v>
      </c>
      <c r="C6" s="4">
        <v>4</v>
      </c>
      <c r="D6" s="6">
        <v>30</v>
      </c>
      <c r="E6" s="6">
        <v>40</v>
      </c>
      <c r="F6" s="5">
        <v>40</v>
      </c>
      <c r="G6" s="5">
        <v>60</v>
      </c>
      <c r="H6" s="6">
        <v>10</v>
      </c>
      <c r="I6" s="6">
        <v>20</v>
      </c>
      <c r="J6" s="14">
        <f t="shared" si="0"/>
        <v>1.6</v>
      </c>
      <c r="K6" s="14">
        <f t="shared" si="1"/>
        <v>2.4</v>
      </c>
      <c r="L6" s="42">
        <f t="shared" si="2"/>
        <v>100</v>
      </c>
      <c r="M6" s="38">
        <f t="shared" si="3"/>
        <v>30</v>
      </c>
      <c r="N6" s="38">
        <f t="shared" si="4"/>
        <v>40</v>
      </c>
      <c r="O6" s="38">
        <f t="shared" si="5"/>
        <v>40</v>
      </c>
      <c r="P6" s="38">
        <f t="shared" si="6"/>
        <v>60</v>
      </c>
      <c r="Q6" s="38">
        <f t="shared" si="7"/>
        <v>10</v>
      </c>
      <c r="R6" s="38">
        <f t="shared" si="8"/>
        <v>20</v>
      </c>
      <c r="S6" s="38">
        <f t="shared" si="9"/>
        <v>70</v>
      </c>
      <c r="T6" s="38">
        <f t="shared" si="9"/>
        <v>100</v>
      </c>
      <c r="U6" s="46"/>
      <c r="V6" s="46"/>
      <c r="W6" s="46"/>
      <c r="X6" s="46"/>
    </row>
    <row r="7" spans="1:24" s="32" customFormat="1" x14ac:dyDescent="0.25">
      <c r="A7" s="27" t="s">
        <v>33</v>
      </c>
      <c r="B7" s="28"/>
      <c r="C7" s="35">
        <f>SUM(C2:C6)</f>
        <v>31</v>
      </c>
      <c r="D7" s="29"/>
      <c r="E7" s="29"/>
      <c r="F7" s="29"/>
      <c r="G7" s="29"/>
      <c r="H7" s="29"/>
      <c r="I7" s="29"/>
      <c r="J7" s="35">
        <f>SUM(J2:J6)</f>
        <v>6.5</v>
      </c>
      <c r="K7" s="35">
        <f>SUM(K2:K6)</f>
        <v>10.9</v>
      </c>
      <c r="L7" s="43"/>
      <c r="M7" s="35">
        <f t="shared" ref="M7:T7" si="10">SUM(M2:M6)</f>
        <v>307.5</v>
      </c>
      <c r="N7" s="35">
        <f t="shared" si="10"/>
        <v>412.5</v>
      </c>
      <c r="O7" s="35">
        <f t="shared" si="10"/>
        <v>162.5</v>
      </c>
      <c r="P7" s="35">
        <f t="shared" si="10"/>
        <v>272.5</v>
      </c>
      <c r="Q7" s="35">
        <f t="shared" si="10"/>
        <v>150</v>
      </c>
      <c r="R7" s="35">
        <f t="shared" si="10"/>
        <v>245</v>
      </c>
      <c r="S7" s="40">
        <f t="shared" si="10"/>
        <v>470</v>
      </c>
      <c r="T7" s="40">
        <f t="shared" si="10"/>
        <v>685</v>
      </c>
      <c r="U7" s="47">
        <v>490</v>
      </c>
      <c r="V7" s="45">
        <f>U7+S7</f>
        <v>960</v>
      </c>
      <c r="W7" s="45">
        <f>T7+U7</f>
        <v>1175</v>
      </c>
      <c r="X7" s="45">
        <v>1225</v>
      </c>
    </row>
    <row r="8" spans="1:24" x14ac:dyDescent="0.2">
      <c r="A8" s="1">
        <v>2</v>
      </c>
      <c r="B8" s="21" t="s">
        <v>48</v>
      </c>
      <c r="C8" s="38">
        <v>12</v>
      </c>
      <c r="D8" s="6">
        <v>40</v>
      </c>
      <c r="E8" s="6">
        <v>50</v>
      </c>
      <c r="F8" s="5">
        <v>20</v>
      </c>
      <c r="G8" s="5">
        <v>40</v>
      </c>
      <c r="H8" s="6">
        <v>20</v>
      </c>
      <c r="I8" s="6">
        <v>30</v>
      </c>
      <c r="J8" s="14">
        <f>(C8*F8)/100</f>
        <v>2.4</v>
      </c>
      <c r="K8" s="14">
        <f>C8*G8/100</f>
        <v>4.8</v>
      </c>
      <c r="L8" s="42">
        <f t="shared" ref="L8:L35" si="11">C8*25</f>
        <v>300</v>
      </c>
      <c r="M8" s="38">
        <f t="shared" ref="M8:M11" si="12">C8*25*D8/100</f>
        <v>120</v>
      </c>
      <c r="N8" s="38">
        <f t="shared" si="4"/>
        <v>150</v>
      </c>
      <c r="O8" s="38">
        <f t="shared" si="5"/>
        <v>60</v>
      </c>
      <c r="P8" s="38">
        <f t="shared" si="6"/>
        <v>120</v>
      </c>
      <c r="Q8" s="38">
        <f t="shared" si="7"/>
        <v>60</v>
      </c>
      <c r="R8" s="38">
        <f t="shared" si="8"/>
        <v>90</v>
      </c>
      <c r="S8" s="38">
        <f t="shared" si="9"/>
        <v>180</v>
      </c>
      <c r="T8" s="38">
        <f t="shared" si="9"/>
        <v>270</v>
      </c>
      <c r="U8" s="46"/>
      <c r="V8" s="46"/>
      <c r="W8" s="46"/>
      <c r="X8" s="46"/>
    </row>
    <row r="9" spans="1:24" x14ac:dyDescent="0.2">
      <c r="A9" s="1">
        <v>2</v>
      </c>
      <c r="B9" s="21" t="s">
        <v>49</v>
      </c>
      <c r="C9" s="38">
        <v>11</v>
      </c>
      <c r="D9" s="6">
        <v>40</v>
      </c>
      <c r="E9" s="6">
        <v>50</v>
      </c>
      <c r="F9" s="5">
        <v>20</v>
      </c>
      <c r="G9" s="5">
        <v>40</v>
      </c>
      <c r="H9" s="6">
        <v>20</v>
      </c>
      <c r="I9" s="6">
        <v>30</v>
      </c>
      <c r="J9" s="14">
        <f t="shared" ref="J9:J11" si="13">(C9*F9)/100</f>
        <v>2.2000000000000002</v>
      </c>
      <c r="K9" s="14">
        <f t="shared" ref="K9:K11" si="14">C9*G9/100</f>
        <v>4.4000000000000004</v>
      </c>
      <c r="L9" s="42">
        <f t="shared" si="11"/>
        <v>275</v>
      </c>
      <c r="M9" s="38">
        <f t="shared" si="12"/>
        <v>110</v>
      </c>
      <c r="N9" s="38">
        <f t="shared" si="4"/>
        <v>137.5</v>
      </c>
      <c r="O9" s="38">
        <f t="shared" si="5"/>
        <v>55</v>
      </c>
      <c r="P9" s="38">
        <f t="shared" si="6"/>
        <v>110</v>
      </c>
      <c r="Q9" s="38">
        <f t="shared" si="7"/>
        <v>55</v>
      </c>
      <c r="R9" s="38">
        <f t="shared" si="8"/>
        <v>82.5</v>
      </c>
      <c r="S9" s="38">
        <f t="shared" ref="S9:T17" si="15">M9+O9</f>
        <v>165</v>
      </c>
      <c r="T9" s="38">
        <f t="shared" si="15"/>
        <v>247.5</v>
      </c>
    </row>
    <row r="10" spans="1:24" x14ac:dyDescent="0.2">
      <c r="A10" s="1">
        <v>2</v>
      </c>
      <c r="B10" s="93" t="s">
        <v>50</v>
      </c>
      <c r="C10" s="94">
        <v>4</v>
      </c>
      <c r="D10" s="91">
        <v>60</v>
      </c>
      <c r="E10" s="91">
        <v>80</v>
      </c>
      <c r="F10" s="92">
        <v>10</v>
      </c>
      <c r="G10" s="92">
        <v>20</v>
      </c>
      <c r="H10" s="91">
        <v>10</v>
      </c>
      <c r="I10" s="91">
        <v>20</v>
      </c>
      <c r="J10" s="14">
        <f t="shared" si="13"/>
        <v>0.4</v>
      </c>
      <c r="K10" s="14">
        <f t="shared" si="14"/>
        <v>0.8</v>
      </c>
      <c r="L10" s="42">
        <f t="shared" si="11"/>
        <v>100</v>
      </c>
      <c r="M10" s="38">
        <f t="shared" si="12"/>
        <v>60</v>
      </c>
      <c r="N10" s="38">
        <f t="shared" si="4"/>
        <v>80</v>
      </c>
      <c r="O10" s="38">
        <f t="shared" si="5"/>
        <v>10</v>
      </c>
      <c r="P10" s="38">
        <f t="shared" si="6"/>
        <v>20</v>
      </c>
      <c r="Q10" s="38">
        <f t="shared" si="7"/>
        <v>10</v>
      </c>
      <c r="R10" s="38">
        <f t="shared" si="8"/>
        <v>20</v>
      </c>
      <c r="S10" s="38">
        <f t="shared" si="15"/>
        <v>70</v>
      </c>
      <c r="T10" s="38">
        <f t="shared" si="15"/>
        <v>100</v>
      </c>
    </row>
    <row r="11" spans="1:24" x14ac:dyDescent="0.2">
      <c r="A11" s="1">
        <v>2</v>
      </c>
      <c r="B11" s="21" t="s">
        <v>51</v>
      </c>
      <c r="C11" s="38">
        <v>4</v>
      </c>
      <c r="D11" s="6">
        <v>35</v>
      </c>
      <c r="E11" s="6">
        <v>50</v>
      </c>
      <c r="F11" s="5">
        <v>20</v>
      </c>
      <c r="G11" s="5">
        <v>30</v>
      </c>
      <c r="H11" s="6">
        <v>25</v>
      </c>
      <c r="I11" s="6">
        <v>40</v>
      </c>
      <c r="J11" s="14">
        <f t="shared" si="13"/>
        <v>0.8</v>
      </c>
      <c r="K11" s="14">
        <f t="shared" si="14"/>
        <v>1.2</v>
      </c>
      <c r="L11" s="42">
        <f t="shared" si="11"/>
        <v>100</v>
      </c>
      <c r="M11" s="38">
        <f t="shared" si="12"/>
        <v>35</v>
      </c>
      <c r="N11" s="38">
        <f t="shared" si="4"/>
        <v>50</v>
      </c>
      <c r="O11" s="38">
        <f t="shared" si="5"/>
        <v>20</v>
      </c>
      <c r="P11" s="38">
        <f t="shared" si="6"/>
        <v>30</v>
      </c>
      <c r="Q11" s="38">
        <f t="shared" si="7"/>
        <v>25</v>
      </c>
      <c r="R11" s="38">
        <f t="shared" si="8"/>
        <v>40</v>
      </c>
      <c r="S11" s="38">
        <f t="shared" si="15"/>
        <v>55</v>
      </c>
      <c r="T11" s="38">
        <f t="shared" si="15"/>
        <v>80</v>
      </c>
    </row>
    <row r="12" spans="1:24" s="32" customFormat="1" x14ac:dyDescent="0.25">
      <c r="A12" s="33" t="s">
        <v>33</v>
      </c>
      <c r="B12" s="28"/>
      <c r="C12" s="35">
        <f>SUM(C8:C11)</f>
        <v>31</v>
      </c>
      <c r="D12" s="29"/>
      <c r="E12" s="29"/>
      <c r="F12" s="29"/>
      <c r="G12" s="29"/>
      <c r="H12" s="29"/>
      <c r="I12" s="29"/>
      <c r="J12" s="34">
        <f>SUM(J8:J11)</f>
        <v>5.8</v>
      </c>
      <c r="K12" s="34">
        <f>SUM(K8:K11)</f>
        <v>11.2</v>
      </c>
      <c r="L12" s="43"/>
      <c r="M12" s="35">
        <f t="shared" ref="M12:T12" si="16">SUM(M8:M11)</f>
        <v>325</v>
      </c>
      <c r="N12" s="35">
        <f t="shared" si="16"/>
        <v>417.5</v>
      </c>
      <c r="O12" s="35">
        <f t="shared" si="16"/>
        <v>145</v>
      </c>
      <c r="P12" s="35">
        <f t="shared" si="16"/>
        <v>280</v>
      </c>
      <c r="Q12" s="35">
        <f t="shared" si="16"/>
        <v>150</v>
      </c>
      <c r="R12" s="35">
        <f t="shared" si="16"/>
        <v>232.5</v>
      </c>
      <c r="S12" s="40">
        <f t="shared" si="16"/>
        <v>470</v>
      </c>
      <c r="T12" s="40">
        <f t="shared" si="16"/>
        <v>697.5</v>
      </c>
      <c r="U12" s="30">
        <v>490</v>
      </c>
      <c r="V12" s="45">
        <f>U12+S12</f>
        <v>960</v>
      </c>
      <c r="W12" s="45">
        <f>T12+U12</f>
        <v>1187.5</v>
      </c>
      <c r="X12" s="31">
        <v>1225</v>
      </c>
    </row>
    <row r="13" spans="1:24" x14ac:dyDescent="0.2">
      <c r="A13" s="1">
        <v>3</v>
      </c>
      <c r="B13" s="21" t="s">
        <v>52</v>
      </c>
      <c r="C13" s="38">
        <v>12</v>
      </c>
      <c r="D13" s="6">
        <v>40</v>
      </c>
      <c r="E13" s="6">
        <v>50</v>
      </c>
      <c r="F13" s="5">
        <v>20</v>
      </c>
      <c r="G13" s="5">
        <v>40</v>
      </c>
      <c r="H13" s="6">
        <v>20</v>
      </c>
      <c r="I13" s="6">
        <v>30</v>
      </c>
      <c r="J13" s="13">
        <f t="shared" ref="J13:J19" si="17">(C13*F13)/100</f>
        <v>2.4</v>
      </c>
      <c r="K13" s="13">
        <f t="shared" ref="K13:K17" si="18">C13*G13/100</f>
        <v>4.8</v>
      </c>
      <c r="L13" s="42">
        <f t="shared" si="11"/>
        <v>300</v>
      </c>
      <c r="M13" s="38">
        <f t="shared" ref="M13:M17" si="19">C13*25*D13/100</f>
        <v>120</v>
      </c>
      <c r="N13" s="38">
        <f t="shared" si="4"/>
        <v>150</v>
      </c>
      <c r="O13" s="38">
        <f t="shared" si="5"/>
        <v>60</v>
      </c>
      <c r="P13" s="38">
        <f t="shared" si="6"/>
        <v>120</v>
      </c>
      <c r="Q13" s="38">
        <f t="shared" ref="Q13:Q17" si="20">C13*25*H13/100</f>
        <v>60</v>
      </c>
      <c r="R13" s="38">
        <f t="shared" si="8"/>
        <v>90</v>
      </c>
      <c r="S13" s="38">
        <f t="shared" si="15"/>
        <v>180</v>
      </c>
      <c r="T13" s="38">
        <f t="shared" si="15"/>
        <v>270</v>
      </c>
      <c r="U13" s="10"/>
    </row>
    <row r="14" spans="1:24" x14ac:dyDescent="0.2">
      <c r="A14" s="1">
        <v>3</v>
      </c>
      <c r="B14" s="21" t="s">
        <v>53</v>
      </c>
      <c r="C14" s="38">
        <v>11</v>
      </c>
      <c r="D14" s="6">
        <v>40</v>
      </c>
      <c r="E14" s="6">
        <v>50</v>
      </c>
      <c r="F14" s="5">
        <v>20</v>
      </c>
      <c r="G14" s="5">
        <v>40</v>
      </c>
      <c r="H14" s="6">
        <v>20</v>
      </c>
      <c r="I14" s="6">
        <v>30</v>
      </c>
      <c r="J14" s="13">
        <f t="shared" si="17"/>
        <v>2.2000000000000002</v>
      </c>
      <c r="K14" s="13">
        <f t="shared" si="18"/>
        <v>4.4000000000000004</v>
      </c>
      <c r="L14" s="42">
        <f t="shared" si="11"/>
        <v>275</v>
      </c>
      <c r="M14" s="38">
        <f t="shared" si="19"/>
        <v>110</v>
      </c>
      <c r="N14" s="38">
        <f t="shared" si="4"/>
        <v>137.5</v>
      </c>
      <c r="O14" s="38">
        <f t="shared" si="5"/>
        <v>55</v>
      </c>
      <c r="P14" s="38">
        <f t="shared" si="6"/>
        <v>110</v>
      </c>
      <c r="Q14" s="38">
        <f t="shared" si="20"/>
        <v>55</v>
      </c>
      <c r="R14" s="38">
        <f t="shared" si="8"/>
        <v>82.5</v>
      </c>
      <c r="S14" s="38">
        <f t="shared" si="15"/>
        <v>165</v>
      </c>
      <c r="T14" s="38">
        <f t="shared" si="15"/>
        <v>247.5</v>
      </c>
      <c r="U14" s="10"/>
    </row>
    <row r="15" spans="1:24" x14ac:dyDescent="0.2">
      <c r="A15" s="1">
        <v>3</v>
      </c>
      <c r="B15" s="93" t="s">
        <v>54</v>
      </c>
      <c r="C15" s="94">
        <v>2</v>
      </c>
      <c r="D15" s="91">
        <v>35</v>
      </c>
      <c r="E15" s="91">
        <v>50</v>
      </c>
      <c r="F15" s="92">
        <v>20</v>
      </c>
      <c r="G15" s="92">
        <v>30</v>
      </c>
      <c r="H15" s="91">
        <v>25</v>
      </c>
      <c r="I15" s="91">
        <v>40</v>
      </c>
      <c r="J15" s="13">
        <f t="shared" si="17"/>
        <v>0.4</v>
      </c>
      <c r="K15" s="13">
        <f t="shared" si="18"/>
        <v>0.6</v>
      </c>
      <c r="L15" s="42">
        <f t="shared" si="11"/>
        <v>50</v>
      </c>
      <c r="M15" s="38">
        <f t="shared" si="19"/>
        <v>17.5</v>
      </c>
      <c r="N15" s="38">
        <f t="shared" si="4"/>
        <v>25</v>
      </c>
      <c r="O15" s="38">
        <f t="shared" si="5"/>
        <v>10</v>
      </c>
      <c r="P15" s="38">
        <f t="shared" si="6"/>
        <v>15</v>
      </c>
      <c r="Q15" s="38">
        <f t="shared" si="20"/>
        <v>12.5</v>
      </c>
      <c r="R15" s="38">
        <f t="shared" si="8"/>
        <v>20</v>
      </c>
      <c r="S15" s="38">
        <f t="shared" si="15"/>
        <v>27.5</v>
      </c>
      <c r="T15" s="38">
        <f t="shared" si="15"/>
        <v>40</v>
      </c>
      <c r="U15" s="10"/>
    </row>
    <row r="16" spans="1:24" ht="25.5" x14ac:dyDescent="0.2">
      <c r="A16" s="1">
        <v>3</v>
      </c>
      <c r="B16" s="93" t="s">
        <v>55</v>
      </c>
      <c r="C16" s="94">
        <v>2</v>
      </c>
      <c r="D16" s="91">
        <v>35</v>
      </c>
      <c r="E16" s="91">
        <v>50</v>
      </c>
      <c r="F16" s="92">
        <v>20</v>
      </c>
      <c r="G16" s="92">
        <v>30</v>
      </c>
      <c r="H16" s="91">
        <v>25</v>
      </c>
      <c r="I16" s="91">
        <v>40</v>
      </c>
      <c r="J16" s="13">
        <f t="shared" si="17"/>
        <v>0.4</v>
      </c>
      <c r="K16" s="13">
        <f t="shared" si="18"/>
        <v>0.6</v>
      </c>
      <c r="L16" s="42">
        <f t="shared" si="11"/>
        <v>50</v>
      </c>
      <c r="M16" s="38">
        <f t="shared" si="19"/>
        <v>17.5</v>
      </c>
      <c r="N16" s="38">
        <f t="shared" si="4"/>
        <v>25</v>
      </c>
      <c r="O16" s="38">
        <f t="shared" si="5"/>
        <v>10</v>
      </c>
      <c r="P16" s="38">
        <f t="shared" si="6"/>
        <v>15</v>
      </c>
      <c r="Q16" s="38">
        <f t="shared" si="20"/>
        <v>12.5</v>
      </c>
      <c r="R16" s="38">
        <f t="shared" si="8"/>
        <v>20</v>
      </c>
      <c r="S16" s="38">
        <f t="shared" si="15"/>
        <v>27.5</v>
      </c>
      <c r="T16" s="38">
        <f t="shared" si="15"/>
        <v>40</v>
      </c>
      <c r="U16" s="10"/>
    </row>
    <row r="17" spans="1:24" x14ac:dyDescent="0.2">
      <c r="A17" s="1">
        <v>3</v>
      </c>
      <c r="B17" s="21" t="s">
        <v>56</v>
      </c>
      <c r="C17" s="38">
        <v>6</v>
      </c>
      <c r="D17" s="6">
        <v>35</v>
      </c>
      <c r="E17" s="6">
        <v>50</v>
      </c>
      <c r="F17" s="5">
        <v>35</v>
      </c>
      <c r="G17" s="5">
        <v>50</v>
      </c>
      <c r="H17" s="6">
        <v>10</v>
      </c>
      <c r="I17" s="6">
        <v>20</v>
      </c>
      <c r="J17" s="13">
        <f t="shared" si="17"/>
        <v>2.1</v>
      </c>
      <c r="K17" s="13">
        <f t="shared" si="18"/>
        <v>3</v>
      </c>
      <c r="L17" s="42">
        <f t="shared" si="11"/>
        <v>150</v>
      </c>
      <c r="M17" s="38">
        <f t="shared" si="19"/>
        <v>52.5</v>
      </c>
      <c r="N17" s="38">
        <f t="shared" si="4"/>
        <v>75</v>
      </c>
      <c r="O17" s="38">
        <f t="shared" si="5"/>
        <v>52.5</v>
      </c>
      <c r="P17" s="38">
        <f t="shared" si="6"/>
        <v>75</v>
      </c>
      <c r="Q17" s="38">
        <f t="shared" si="20"/>
        <v>15</v>
      </c>
      <c r="R17" s="38">
        <f t="shared" si="8"/>
        <v>30</v>
      </c>
      <c r="S17" s="38">
        <f t="shared" si="15"/>
        <v>105</v>
      </c>
      <c r="T17" s="38">
        <f t="shared" si="15"/>
        <v>150</v>
      </c>
      <c r="U17" s="10"/>
    </row>
    <row r="18" spans="1:24" s="32" customFormat="1" x14ac:dyDescent="0.25">
      <c r="A18" s="36" t="s">
        <v>33</v>
      </c>
      <c r="B18" s="28"/>
      <c r="C18" s="35">
        <f>SUM(C13:C17)</f>
        <v>33</v>
      </c>
      <c r="D18" s="29"/>
      <c r="E18" s="29"/>
      <c r="F18" s="29"/>
      <c r="G18" s="29"/>
      <c r="H18" s="29"/>
      <c r="I18" s="29"/>
      <c r="J18" s="35">
        <f>SUM(J13:J17)</f>
        <v>7.5</v>
      </c>
      <c r="K18" s="35">
        <f>SUM(K13:K17)</f>
        <v>13.399999999999999</v>
      </c>
      <c r="L18" s="43"/>
      <c r="M18" s="35">
        <f t="shared" ref="M18:T18" si="21">SUM(M13:M17)</f>
        <v>317.5</v>
      </c>
      <c r="N18" s="35">
        <f t="shared" si="21"/>
        <v>412.5</v>
      </c>
      <c r="O18" s="35">
        <f t="shared" si="21"/>
        <v>187.5</v>
      </c>
      <c r="P18" s="35">
        <f t="shared" si="21"/>
        <v>335</v>
      </c>
      <c r="Q18" s="35">
        <f t="shared" si="21"/>
        <v>155</v>
      </c>
      <c r="R18" s="35">
        <f t="shared" si="21"/>
        <v>242.5</v>
      </c>
      <c r="S18" s="40">
        <f t="shared" si="21"/>
        <v>505</v>
      </c>
      <c r="T18" s="40">
        <f t="shared" si="21"/>
        <v>747.5</v>
      </c>
      <c r="U18" s="31">
        <v>455</v>
      </c>
      <c r="V18" s="45">
        <f>S18+U18</f>
        <v>960</v>
      </c>
      <c r="W18" s="45">
        <f>T18+U18</f>
        <v>1202.5</v>
      </c>
      <c r="X18" s="31">
        <v>1225</v>
      </c>
    </row>
    <row r="19" spans="1:24" x14ac:dyDescent="0.25">
      <c r="A19" s="1">
        <v>4</v>
      </c>
      <c r="B19" s="20" t="s">
        <v>57</v>
      </c>
      <c r="C19" s="38">
        <v>9</v>
      </c>
      <c r="D19" s="6">
        <v>50</v>
      </c>
      <c r="E19" s="6">
        <v>70</v>
      </c>
      <c r="F19" s="5">
        <v>15</v>
      </c>
      <c r="G19" s="5">
        <v>25</v>
      </c>
      <c r="H19" s="6">
        <v>15</v>
      </c>
      <c r="I19" s="6">
        <v>35</v>
      </c>
      <c r="J19" s="53">
        <f t="shared" si="17"/>
        <v>1.35</v>
      </c>
      <c r="K19" s="53">
        <f>(C19*G19)/100</f>
        <v>2.25</v>
      </c>
      <c r="L19" s="42">
        <f t="shared" ref="L19:L22" si="22">C19*25</f>
        <v>225</v>
      </c>
      <c r="M19" s="38">
        <f t="shared" ref="M19" si="23">C19*25*D19/100</f>
        <v>112.5</v>
      </c>
      <c r="N19" s="38">
        <f t="shared" ref="N19" si="24">C19*25*E19/100</f>
        <v>157.5</v>
      </c>
      <c r="O19" s="38">
        <f t="shared" ref="O19" si="25">C19*25*F19/100</f>
        <v>33.75</v>
      </c>
      <c r="P19" s="38">
        <f t="shared" ref="P19" si="26">C19*25*G19/100</f>
        <v>56.25</v>
      </c>
      <c r="Q19" s="38">
        <f t="shared" ref="Q19" si="27">C19*25*H19/100</f>
        <v>33.75</v>
      </c>
      <c r="R19" s="38">
        <f t="shared" ref="R19" si="28">C19*25*I19/100</f>
        <v>78.75</v>
      </c>
      <c r="S19" s="51">
        <f t="shared" ref="S19" si="29">M19+O19</f>
        <v>146.25</v>
      </c>
      <c r="T19" s="51">
        <f t="shared" ref="T19" si="30">N19+P19</f>
        <v>213.75</v>
      </c>
      <c r="U19" s="49"/>
      <c r="V19" s="49"/>
      <c r="W19" s="49"/>
      <c r="X19" s="49"/>
    </row>
    <row r="20" spans="1:24" x14ac:dyDescent="0.25">
      <c r="A20" s="1">
        <v>4</v>
      </c>
      <c r="B20" s="89" t="s">
        <v>58</v>
      </c>
      <c r="C20" s="94">
        <v>2</v>
      </c>
      <c r="D20" s="91">
        <v>35</v>
      </c>
      <c r="E20" s="91">
        <v>50</v>
      </c>
      <c r="F20" s="92">
        <v>20</v>
      </c>
      <c r="G20" s="92">
        <v>30</v>
      </c>
      <c r="H20" s="91">
        <v>25</v>
      </c>
      <c r="I20" s="91">
        <v>40</v>
      </c>
      <c r="J20" s="53">
        <f t="shared" ref="J20:J22" si="31">(C20*F20)/100</f>
        <v>0.4</v>
      </c>
      <c r="K20" s="53">
        <f t="shared" ref="K20:K22" si="32">(C20*G20)/100</f>
        <v>0.6</v>
      </c>
      <c r="L20" s="42">
        <f t="shared" si="22"/>
        <v>50</v>
      </c>
      <c r="M20" s="38">
        <f t="shared" ref="M20:M22" si="33">C20*25*D20/100</f>
        <v>17.5</v>
      </c>
      <c r="N20" s="38">
        <f t="shared" ref="N20:N22" si="34">C20*25*E20/100</f>
        <v>25</v>
      </c>
      <c r="O20" s="38">
        <f t="shared" ref="O20:O22" si="35">C20*25*F20/100</f>
        <v>10</v>
      </c>
      <c r="P20" s="38">
        <f t="shared" ref="P20:P22" si="36">C20*25*G20/100</f>
        <v>15</v>
      </c>
      <c r="Q20" s="38">
        <f t="shared" ref="Q20:Q22" si="37">C20*25*H20/100</f>
        <v>12.5</v>
      </c>
      <c r="R20" s="38">
        <f t="shared" ref="R20:R22" si="38">C20*25*I20/100</f>
        <v>20</v>
      </c>
      <c r="S20" s="51">
        <f t="shared" ref="S20:S22" si="39">M20+O20</f>
        <v>27.5</v>
      </c>
      <c r="T20" s="51">
        <f t="shared" ref="T20:T22" si="40">N20+P20</f>
        <v>40</v>
      </c>
      <c r="U20" s="49"/>
      <c r="V20" s="49"/>
      <c r="W20" s="49"/>
      <c r="X20" s="49"/>
    </row>
    <row r="21" spans="1:24" x14ac:dyDescent="0.25">
      <c r="A21" s="1">
        <v>4</v>
      </c>
      <c r="B21" s="20" t="s">
        <v>59</v>
      </c>
      <c r="C21" s="38">
        <v>12</v>
      </c>
      <c r="D21" s="6">
        <v>50</v>
      </c>
      <c r="E21" s="6">
        <v>70</v>
      </c>
      <c r="F21" s="5">
        <v>20</v>
      </c>
      <c r="G21" s="5">
        <v>30</v>
      </c>
      <c r="H21" s="6">
        <v>10</v>
      </c>
      <c r="I21" s="6">
        <v>20</v>
      </c>
      <c r="J21" s="53">
        <f t="shared" si="31"/>
        <v>2.4</v>
      </c>
      <c r="K21" s="53">
        <f t="shared" si="32"/>
        <v>3.6</v>
      </c>
      <c r="L21" s="42">
        <f t="shared" si="22"/>
        <v>300</v>
      </c>
      <c r="M21" s="38">
        <f t="shared" si="33"/>
        <v>150</v>
      </c>
      <c r="N21" s="38">
        <f t="shared" si="34"/>
        <v>210</v>
      </c>
      <c r="O21" s="38">
        <f t="shared" si="35"/>
        <v>60</v>
      </c>
      <c r="P21" s="38">
        <f t="shared" si="36"/>
        <v>90</v>
      </c>
      <c r="Q21" s="38">
        <f t="shared" si="37"/>
        <v>30</v>
      </c>
      <c r="R21" s="38">
        <f t="shared" si="38"/>
        <v>60</v>
      </c>
      <c r="S21" s="51">
        <f t="shared" si="39"/>
        <v>210</v>
      </c>
      <c r="T21" s="51">
        <f t="shared" si="40"/>
        <v>300</v>
      </c>
      <c r="U21" s="49"/>
      <c r="V21" s="49"/>
      <c r="W21" s="49"/>
      <c r="X21" s="49"/>
    </row>
    <row r="22" spans="1:24" x14ac:dyDescent="0.25">
      <c r="A22" s="1">
        <v>4</v>
      </c>
      <c r="B22" s="20" t="s">
        <v>60</v>
      </c>
      <c r="C22" s="38">
        <v>9</v>
      </c>
      <c r="D22" s="6">
        <v>10</v>
      </c>
      <c r="E22" s="6">
        <v>20</v>
      </c>
      <c r="F22" s="5">
        <v>60</v>
      </c>
      <c r="G22" s="5">
        <v>80</v>
      </c>
      <c r="H22" s="6">
        <v>10</v>
      </c>
      <c r="I22" s="6">
        <v>20</v>
      </c>
      <c r="J22" s="53">
        <f t="shared" si="31"/>
        <v>5.4</v>
      </c>
      <c r="K22" s="53">
        <f t="shared" si="32"/>
        <v>7.2</v>
      </c>
      <c r="L22" s="42">
        <f t="shared" si="22"/>
        <v>225</v>
      </c>
      <c r="M22" s="38">
        <f t="shared" si="33"/>
        <v>22.5</v>
      </c>
      <c r="N22" s="38">
        <f t="shared" si="34"/>
        <v>45</v>
      </c>
      <c r="O22" s="38">
        <f t="shared" si="35"/>
        <v>135</v>
      </c>
      <c r="P22" s="38">
        <f t="shared" si="36"/>
        <v>180</v>
      </c>
      <c r="Q22" s="38">
        <f t="shared" si="37"/>
        <v>22.5</v>
      </c>
      <c r="R22" s="38">
        <f t="shared" si="38"/>
        <v>45</v>
      </c>
      <c r="S22" s="51">
        <f t="shared" si="39"/>
        <v>157.5</v>
      </c>
      <c r="T22" s="51">
        <f t="shared" si="40"/>
        <v>225</v>
      </c>
      <c r="U22" s="49"/>
      <c r="V22" s="49"/>
      <c r="W22" s="49"/>
      <c r="X22" s="49"/>
    </row>
    <row r="23" spans="1:24" s="32" customFormat="1" x14ac:dyDescent="0.25">
      <c r="A23" s="50" t="s">
        <v>33</v>
      </c>
      <c r="B23" s="28"/>
      <c r="C23" s="35">
        <f>SUM(C19:C22)</f>
        <v>32</v>
      </c>
      <c r="D23" s="29"/>
      <c r="E23" s="29"/>
      <c r="F23" s="29"/>
      <c r="G23" s="29"/>
      <c r="H23" s="29"/>
      <c r="I23" s="29"/>
      <c r="J23" s="35">
        <f>SUM(J19:J22)</f>
        <v>9.5500000000000007</v>
      </c>
      <c r="K23" s="35">
        <f>SUM(K19:K22)</f>
        <v>13.65</v>
      </c>
      <c r="L23" s="43"/>
      <c r="M23" s="35">
        <f t="shared" ref="M23:T23" si="41">SUM(M19:M22)</f>
        <v>302.5</v>
      </c>
      <c r="N23" s="35">
        <f t="shared" si="41"/>
        <v>437.5</v>
      </c>
      <c r="O23" s="35">
        <f t="shared" si="41"/>
        <v>238.75</v>
      </c>
      <c r="P23" s="35">
        <f t="shared" si="41"/>
        <v>341.25</v>
      </c>
      <c r="Q23" s="35">
        <f t="shared" si="41"/>
        <v>98.75</v>
      </c>
      <c r="R23" s="35">
        <f t="shared" si="41"/>
        <v>203.75</v>
      </c>
      <c r="S23" s="52">
        <f t="shared" si="41"/>
        <v>541.25</v>
      </c>
      <c r="T23" s="52">
        <f t="shared" si="41"/>
        <v>778.75</v>
      </c>
      <c r="U23" s="31">
        <v>480</v>
      </c>
      <c r="V23" s="45">
        <f>S23+U23</f>
        <v>1021.25</v>
      </c>
      <c r="W23" s="45">
        <f>T23+U23</f>
        <v>1258.75</v>
      </c>
      <c r="X23" s="31">
        <v>1120</v>
      </c>
    </row>
    <row r="24" spans="1:24" x14ac:dyDescent="0.25">
      <c r="A24" s="26" t="s">
        <v>18</v>
      </c>
      <c r="B24" s="20"/>
      <c r="C24" s="38"/>
      <c r="D24" s="86"/>
      <c r="E24" s="86"/>
      <c r="F24" s="87"/>
      <c r="G24" s="87"/>
      <c r="H24" s="86"/>
      <c r="I24" s="86"/>
      <c r="J24" s="53"/>
      <c r="K24" s="53"/>
      <c r="L24" s="42"/>
      <c r="M24" s="38"/>
      <c r="N24" s="38"/>
      <c r="O24" s="38"/>
      <c r="P24" s="38"/>
      <c r="Q24" s="38"/>
      <c r="R24" s="38"/>
      <c r="S24" s="48"/>
      <c r="T24" s="48"/>
      <c r="U24" s="49"/>
      <c r="V24" s="49"/>
      <c r="W24" s="49"/>
      <c r="X24" s="49"/>
    </row>
    <row r="25" spans="1:24" x14ac:dyDescent="0.2">
      <c r="A25" s="37"/>
      <c r="B25" s="95" t="s">
        <v>61</v>
      </c>
      <c r="C25" s="94">
        <v>4</v>
      </c>
      <c r="D25" s="91">
        <v>50</v>
      </c>
      <c r="E25" s="91">
        <v>70</v>
      </c>
      <c r="F25" s="92">
        <v>15</v>
      </c>
      <c r="G25" s="92">
        <v>25</v>
      </c>
      <c r="H25" s="91">
        <v>15</v>
      </c>
      <c r="I25" s="91">
        <v>25</v>
      </c>
      <c r="J25" s="53">
        <f t="shared" ref="J25:J35" si="42">(C25*F25)/100</f>
        <v>0.6</v>
      </c>
      <c r="K25" s="14">
        <f>C25*G25/100</f>
        <v>1</v>
      </c>
      <c r="L25" s="42">
        <f t="shared" si="11"/>
        <v>100</v>
      </c>
      <c r="M25" s="38">
        <f t="shared" ref="M25:M35" si="43">C25*25*D25/100</f>
        <v>50</v>
      </c>
      <c r="N25" s="38">
        <f t="shared" ref="N25:N35" si="44">C25*25*E25/100</f>
        <v>70</v>
      </c>
      <c r="O25" s="38">
        <f t="shared" ref="O25:O35" si="45">C25*25*F25/100</f>
        <v>15</v>
      </c>
      <c r="P25" s="38">
        <f t="shared" ref="P25:P35" si="46">C25*25*G25/100</f>
        <v>25</v>
      </c>
      <c r="Q25" s="38">
        <f t="shared" ref="Q25:Q35" si="47">C25*25*H25/100</f>
        <v>15</v>
      </c>
      <c r="R25" s="38">
        <f t="shared" ref="R25:R35" si="48">C25*25*I25/100</f>
        <v>25</v>
      </c>
      <c r="S25" s="38">
        <f t="shared" ref="S25:T35" si="49">M25+O25</f>
        <v>65</v>
      </c>
      <c r="T25" s="38">
        <f t="shared" si="49"/>
        <v>95</v>
      </c>
    </row>
    <row r="26" spans="1:24" x14ac:dyDescent="0.25">
      <c r="A26" s="37"/>
      <c r="B26" s="89" t="s">
        <v>62</v>
      </c>
      <c r="C26" s="94">
        <v>2</v>
      </c>
      <c r="D26" s="91">
        <v>50</v>
      </c>
      <c r="E26" s="91">
        <v>70</v>
      </c>
      <c r="F26" s="92">
        <v>15</v>
      </c>
      <c r="G26" s="92">
        <v>25</v>
      </c>
      <c r="H26" s="91">
        <v>15</v>
      </c>
      <c r="I26" s="91">
        <v>25</v>
      </c>
      <c r="J26" s="14">
        <f t="shared" si="42"/>
        <v>0.3</v>
      </c>
      <c r="K26" s="14">
        <f t="shared" ref="K26:K35" si="50">C26*G26/100</f>
        <v>0.5</v>
      </c>
      <c r="L26" s="42">
        <f t="shared" si="11"/>
        <v>50</v>
      </c>
      <c r="M26" s="38">
        <f t="shared" si="43"/>
        <v>25</v>
      </c>
      <c r="N26" s="38">
        <f t="shared" si="44"/>
        <v>35</v>
      </c>
      <c r="O26" s="38">
        <f t="shared" si="45"/>
        <v>7.5</v>
      </c>
      <c r="P26" s="38">
        <f t="shared" si="46"/>
        <v>12.5</v>
      </c>
      <c r="Q26" s="38">
        <f t="shared" si="47"/>
        <v>7.5</v>
      </c>
      <c r="R26" s="38">
        <f t="shared" si="48"/>
        <v>12.5</v>
      </c>
      <c r="S26" s="38">
        <f t="shared" si="49"/>
        <v>32.5</v>
      </c>
      <c r="T26" s="38">
        <f t="shared" si="49"/>
        <v>47.5</v>
      </c>
    </row>
    <row r="27" spans="1:24" x14ac:dyDescent="0.25">
      <c r="A27" s="37"/>
      <c r="B27" s="20" t="s">
        <v>63</v>
      </c>
      <c r="C27" s="38">
        <v>4</v>
      </c>
      <c r="D27" s="6">
        <v>20</v>
      </c>
      <c r="E27" s="6">
        <v>30</v>
      </c>
      <c r="F27" s="5">
        <v>30</v>
      </c>
      <c r="G27" s="5">
        <v>40</v>
      </c>
      <c r="H27" s="86">
        <v>30</v>
      </c>
      <c r="I27" s="6">
        <v>50</v>
      </c>
      <c r="J27" s="14">
        <f t="shared" si="42"/>
        <v>1.2</v>
      </c>
      <c r="K27" s="14">
        <f t="shared" si="50"/>
        <v>1.6</v>
      </c>
      <c r="L27" s="42">
        <f t="shared" si="11"/>
        <v>100</v>
      </c>
      <c r="M27" s="38">
        <f t="shared" si="43"/>
        <v>20</v>
      </c>
      <c r="N27" s="38">
        <f t="shared" si="44"/>
        <v>30</v>
      </c>
      <c r="O27" s="38">
        <f t="shared" si="45"/>
        <v>30</v>
      </c>
      <c r="P27" s="38">
        <f t="shared" si="46"/>
        <v>40</v>
      </c>
      <c r="Q27" s="38">
        <f t="shared" si="47"/>
        <v>30</v>
      </c>
      <c r="R27" s="38">
        <f t="shared" si="48"/>
        <v>50</v>
      </c>
      <c r="S27" s="38">
        <f t="shared" si="49"/>
        <v>50</v>
      </c>
      <c r="T27" s="38">
        <f t="shared" si="49"/>
        <v>70</v>
      </c>
    </row>
    <row r="28" spans="1:24" x14ac:dyDescent="0.25">
      <c r="A28" s="37"/>
      <c r="B28" s="20" t="s">
        <v>64</v>
      </c>
      <c r="C28" s="38">
        <v>4</v>
      </c>
      <c r="D28" s="6">
        <v>50</v>
      </c>
      <c r="E28" s="6">
        <v>70</v>
      </c>
      <c r="F28" s="5">
        <v>20</v>
      </c>
      <c r="G28" s="87">
        <v>30</v>
      </c>
      <c r="H28" s="6">
        <v>10</v>
      </c>
      <c r="I28" s="6">
        <v>20</v>
      </c>
      <c r="J28" s="14">
        <f t="shared" si="42"/>
        <v>0.8</v>
      </c>
      <c r="K28" s="14">
        <f t="shared" si="50"/>
        <v>1.2</v>
      </c>
      <c r="L28" s="42">
        <f t="shared" si="11"/>
        <v>100</v>
      </c>
      <c r="M28" s="38">
        <f t="shared" si="43"/>
        <v>50</v>
      </c>
      <c r="N28" s="38">
        <f t="shared" si="44"/>
        <v>70</v>
      </c>
      <c r="O28" s="38">
        <f t="shared" si="45"/>
        <v>20</v>
      </c>
      <c r="P28" s="38">
        <f t="shared" si="46"/>
        <v>30</v>
      </c>
      <c r="Q28" s="38">
        <f t="shared" si="47"/>
        <v>10</v>
      </c>
      <c r="R28" s="38">
        <f t="shared" si="48"/>
        <v>20</v>
      </c>
      <c r="S28" s="38">
        <f t="shared" si="49"/>
        <v>70</v>
      </c>
      <c r="T28" s="38">
        <f t="shared" si="49"/>
        <v>100</v>
      </c>
    </row>
    <row r="29" spans="1:24" x14ac:dyDescent="0.25">
      <c r="A29" s="37"/>
      <c r="B29" s="20" t="s">
        <v>65</v>
      </c>
      <c r="C29" s="38">
        <v>4</v>
      </c>
      <c r="D29" s="6">
        <v>40</v>
      </c>
      <c r="E29" s="6">
        <v>60</v>
      </c>
      <c r="F29" s="5">
        <v>20</v>
      </c>
      <c r="G29" s="5">
        <v>30</v>
      </c>
      <c r="H29" s="6">
        <v>20</v>
      </c>
      <c r="I29" s="6">
        <v>30</v>
      </c>
      <c r="J29" s="14">
        <f t="shared" si="42"/>
        <v>0.8</v>
      </c>
      <c r="K29" s="14">
        <f t="shared" si="50"/>
        <v>1.2</v>
      </c>
      <c r="L29" s="42">
        <f t="shared" si="11"/>
        <v>100</v>
      </c>
      <c r="M29" s="38">
        <f t="shared" si="43"/>
        <v>40</v>
      </c>
      <c r="N29" s="38">
        <f t="shared" si="44"/>
        <v>60</v>
      </c>
      <c r="O29" s="38">
        <f t="shared" si="45"/>
        <v>20</v>
      </c>
      <c r="P29" s="38">
        <f t="shared" si="46"/>
        <v>30</v>
      </c>
      <c r="Q29" s="38">
        <f t="shared" si="47"/>
        <v>20</v>
      </c>
      <c r="R29" s="38">
        <f t="shared" si="48"/>
        <v>30</v>
      </c>
      <c r="S29" s="38">
        <f t="shared" si="49"/>
        <v>60</v>
      </c>
      <c r="T29" s="38">
        <f t="shared" si="49"/>
        <v>90</v>
      </c>
    </row>
    <row r="30" spans="1:24" x14ac:dyDescent="0.25">
      <c r="A30" s="37"/>
      <c r="B30" s="20" t="s">
        <v>66</v>
      </c>
      <c r="C30" s="38">
        <v>3</v>
      </c>
      <c r="D30" s="6">
        <v>70</v>
      </c>
      <c r="E30" s="6">
        <v>80</v>
      </c>
      <c r="F30" s="5">
        <v>10</v>
      </c>
      <c r="G30" s="5">
        <v>20</v>
      </c>
      <c r="H30" s="6">
        <v>20</v>
      </c>
      <c r="I30" s="6">
        <v>30</v>
      </c>
      <c r="J30" s="14">
        <f t="shared" si="42"/>
        <v>0.3</v>
      </c>
      <c r="K30" s="14">
        <f t="shared" si="50"/>
        <v>0.6</v>
      </c>
      <c r="L30" s="42">
        <f t="shared" si="11"/>
        <v>75</v>
      </c>
      <c r="M30" s="38">
        <f t="shared" si="43"/>
        <v>52.5</v>
      </c>
      <c r="N30" s="38">
        <f t="shared" si="44"/>
        <v>60</v>
      </c>
      <c r="O30" s="38">
        <f t="shared" si="45"/>
        <v>7.5</v>
      </c>
      <c r="P30" s="38">
        <f t="shared" si="46"/>
        <v>15</v>
      </c>
      <c r="Q30" s="38">
        <f t="shared" si="47"/>
        <v>15</v>
      </c>
      <c r="R30" s="38">
        <f t="shared" si="48"/>
        <v>22.5</v>
      </c>
      <c r="S30" s="38">
        <f t="shared" si="49"/>
        <v>60</v>
      </c>
      <c r="T30" s="38">
        <f t="shared" si="49"/>
        <v>75</v>
      </c>
    </row>
    <row r="31" spans="1:24" x14ac:dyDescent="0.25">
      <c r="A31" s="37"/>
      <c r="B31" s="89" t="s">
        <v>67</v>
      </c>
      <c r="C31" s="94">
        <v>1</v>
      </c>
      <c r="D31" s="91">
        <v>35</v>
      </c>
      <c r="E31" s="91">
        <v>50</v>
      </c>
      <c r="F31" s="92">
        <v>20</v>
      </c>
      <c r="G31" s="92">
        <v>30</v>
      </c>
      <c r="H31" s="91">
        <v>25</v>
      </c>
      <c r="I31" s="91">
        <v>40</v>
      </c>
      <c r="J31" s="14">
        <f t="shared" si="42"/>
        <v>0.2</v>
      </c>
      <c r="K31" s="14">
        <f t="shared" si="50"/>
        <v>0.3</v>
      </c>
      <c r="L31" s="42">
        <f t="shared" si="11"/>
        <v>25</v>
      </c>
      <c r="M31" s="38">
        <f t="shared" si="43"/>
        <v>8.75</v>
      </c>
      <c r="N31" s="38">
        <f t="shared" si="44"/>
        <v>12.5</v>
      </c>
      <c r="O31" s="38">
        <f t="shared" si="45"/>
        <v>5</v>
      </c>
      <c r="P31" s="38">
        <f t="shared" si="46"/>
        <v>7.5</v>
      </c>
      <c r="Q31" s="38">
        <f t="shared" si="47"/>
        <v>6.25</v>
      </c>
      <c r="R31" s="38">
        <f t="shared" si="48"/>
        <v>10</v>
      </c>
      <c r="S31" s="38">
        <f t="shared" si="49"/>
        <v>13.75</v>
      </c>
      <c r="T31" s="38">
        <f t="shared" si="49"/>
        <v>20</v>
      </c>
    </row>
    <row r="32" spans="1:24" x14ac:dyDescent="0.2">
      <c r="A32" s="3"/>
      <c r="B32" s="15" t="s">
        <v>71</v>
      </c>
      <c r="C32" s="38">
        <v>1</v>
      </c>
      <c r="D32" s="6">
        <v>70</v>
      </c>
      <c r="E32" s="6">
        <v>80</v>
      </c>
      <c r="F32" s="5">
        <v>20</v>
      </c>
      <c r="G32" s="5">
        <v>30</v>
      </c>
      <c r="H32" s="6">
        <v>10</v>
      </c>
      <c r="I32" s="6">
        <v>20</v>
      </c>
      <c r="J32" s="14">
        <f t="shared" si="42"/>
        <v>0.2</v>
      </c>
      <c r="K32" s="14">
        <f t="shared" si="50"/>
        <v>0.3</v>
      </c>
      <c r="L32" s="42">
        <f t="shared" si="11"/>
        <v>25</v>
      </c>
      <c r="M32" s="38">
        <f t="shared" si="43"/>
        <v>17.5</v>
      </c>
      <c r="N32" s="38">
        <f t="shared" si="44"/>
        <v>20</v>
      </c>
      <c r="O32" s="38">
        <f t="shared" si="45"/>
        <v>5</v>
      </c>
      <c r="P32" s="38">
        <f t="shared" si="46"/>
        <v>7.5</v>
      </c>
      <c r="Q32" s="38">
        <f t="shared" si="47"/>
        <v>2.5</v>
      </c>
      <c r="R32" s="38">
        <f t="shared" si="48"/>
        <v>5</v>
      </c>
      <c r="S32" s="38">
        <f t="shared" si="49"/>
        <v>22.5</v>
      </c>
      <c r="T32" s="38">
        <f t="shared" si="49"/>
        <v>27.5</v>
      </c>
    </row>
    <row r="33" spans="1:20" x14ac:dyDescent="0.2">
      <c r="A33" s="3"/>
      <c r="B33" s="22" t="s">
        <v>68</v>
      </c>
      <c r="C33" s="38">
        <v>2</v>
      </c>
      <c r="D33" s="6">
        <v>70</v>
      </c>
      <c r="E33" s="6">
        <v>80</v>
      </c>
      <c r="F33" s="5">
        <v>20</v>
      </c>
      <c r="G33" s="5">
        <v>30</v>
      </c>
      <c r="H33" s="6">
        <v>10</v>
      </c>
      <c r="I33" s="6">
        <v>20</v>
      </c>
      <c r="J33" s="14">
        <f t="shared" si="42"/>
        <v>0.4</v>
      </c>
      <c r="K33" s="14">
        <f t="shared" si="50"/>
        <v>0.6</v>
      </c>
      <c r="L33" s="42">
        <f t="shared" si="11"/>
        <v>50</v>
      </c>
      <c r="M33" s="38">
        <f t="shared" si="43"/>
        <v>35</v>
      </c>
      <c r="N33" s="38">
        <f t="shared" si="44"/>
        <v>40</v>
      </c>
      <c r="O33" s="38">
        <f t="shared" si="45"/>
        <v>10</v>
      </c>
      <c r="P33" s="38">
        <f t="shared" si="46"/>
        <v>15</v>
      </c>
      <c r="Q33" s="38">
        <f t="shared" si="47"/>
        <v>5</v>
      </c>
      <c r="R33" s="38">
        <f t="shared" si="48"/>
        <v>10</v>
      </c>
      <c r="S33" s="38">
        <f t="shared" si="49"/>
        <v>45</v>
      </c>
      <c r="T33" s="38">
        <f t="shared" si="49"/>
        <v>55</v>
      </c>
    </row>
    <row r="34" spans="1:20" x14ac:dyDescent="0.2">
      <c r="A34" s="26"/>
      <c r="B34" s="95" t="s">
        <v>69</v>
      </c>
      <c r="C34" s="94">
        <v>1</v>
      </c>
      <c r="D34" s="91">
        <v>35</v>
      </c>
      <c r="E34" s="91">
        <v>50</v>
      </c>
      <c r="F34" s="92">
        <v>20</v>
      </c>
      <c r="G34" s="92">
        <v>30</v>
      </c>
      <c r="H34" s="91">
        <v>25</v>
      </c>
      <c r="I34" s="91">
        <v>40</v>
      </c>
      <c r="J34" s="14">
        <f t="shared" si="42"/>
        <v>0.2</v>
      </c>
      <c r="K34" s="14">
        <f t="shared" si="50"/>
        <v>0.3</v>
      </c>
      <c r="L34" s="42">
        <f t="shared" si="11"/>
        <v>25</v>
      </c>
      <c r="M34" s="38">
        <f t="shared" si="43"/>
        <v>8.75</v>
      </c>
      <c r="N34" s="38">
        <f t="shared" si="44"/>
        <v>12.5</v>
      </c>
      <c r="O34" s="38">
        <f t="shared" si="45"/>
        <v>5</v>
      </c>
      <c r="P34" s="38">
        <f t="shared" si="46"/>
        <v>7.5</v>
      </c>
      <c r="Q34" s="38">
        <f t="shared" si="47"/>
        <v>6.25</v>
      </c>
      <c r="R34" s="38">
        <f t="shared" si="48"/>
        <v>10</v>
      </c>
      <c r="S34" s="38">
        <f t="shared" si="49"/>
        <v>13.75</v>
      </c>
      <c r="T34" s="38">
        <f t="shared" si="49"/>
        <v>20</v>
      </c>
    </row>
    <row r="35" spans="1:20" x14ac:dyDescent="0.2">
      <c r="A35" s="26"/>
      <c r="B35" s="22" t="s">
        <v>70</v>
      </c>
      <c r="C35" s="38">
        <v>4</v>
      </c>
      <c r="D35" s="6">
        <v>30</v>
      </c>
      <c r="E35" s="6">
        <v>40</v>
      </c>
      <c r="F35" s="5">
        <v>20</v>
      </c>
      <c r="G35" s="5">
        <v>40</v>
      </c>
      <c r="H35" s="6">
        <v>30</v>
      </c>
      <c r="I35" s="6">
        <v>40</v>
      </c>
      <c r="J35" s="14">
        <f t="shared" si="42"/>
        <v>0.8</v>
      </c>
      <c r="K35" s="14">
        <f t="shared" si="50"/>
        <v>1.6</v>
      </c>
      <c r="L35" s="42">
        <f t="shared" si="11"/>
        <v>100</v>
      </c>
      <c r="M35" s="38">
        <f t="shared" si="43"/>
        <v>30</v>
      </c>
      <c r="N35" s="38">
        <f t="shared" si="44"/>
        <v>40</v>
      </c>
      <c r="O35" s="38">
        <f t="shared" si="45"/>
        <v>20</v>
      </c>
      <c r="P35" s="38">
        <f t="shared" si="46"/>
        <v>40</v>
      </c>
      <c r="Q35" s="38">
        <f t="shared" si="47"/>
        <v>30</v>
      </c>
      <c r="R35" s="38">
        <f t="shared" si="48"/>
        <v>40</v>
      </c>
      <c r="S35" s="38">
        <f t="shared" si="49"/>
        <v>50</v>
      </c>
      <c r="T35" s="38">
        <f t="shared" si="49"/>
        <v>80</v>
      </c>
    </row>
    <row r="36" spans="1:20" x14ac:dyDescent="0.2">
      <c r="A36" s="26"/>
      <c r="B36" s="22"/>
      <c r="C36" s="38"/>
      <c r="D36" s="6"/>
      <c r="E36" s="6"/>
      <c r="F36" s="5"/>
      <c r="G36" s="5"/>
      <c r="H36" s="6"/>
      <c r="I36" s="6"/>
      <c r="J36" s="14"/>
      <c r="K36" s="14"/>
      <c r="L36" s="42"/>
      <c r="M36" s="38"/>
      <c r="N36" s="38"/>
      <c r="O36" s="38"/>
      <c r="P36" s="38"/>
      <c r="Q36" s="38"/>
      <c r="R36" s="38"/>
      <c r="S36" s="38"/>
      <c r="T36" s="38"/>
    </row>
    <row r="37" spans="1:20" ht="25.5" x14ac:dyDescent="0.25">
      <c r="A37" s="26" t="s">
        <v>32</v>
      </c>
      <c r="B37" s="20"/>
      <c r="C37" s="38">
        <v>16</v>
      </c>
      <c r="D37" s="6"/>
      <c r="E37" s="6"/>
      <c r="F37" s="5"/>
      <c r="G37" s="5"/>
      <c r="H37" s="6"/>
      <c r="I37" s="6"/>
      <c r="J37" s="14"/>
      <c r="K37" s="14"/>
      <c r="L37" s="42"/>
      <c r="M37" s="42"/>
      <c r="N37" s="42"/>
      <c r="O37" s="42"/>
      <c r="P37" s="42"/>
      <c r="Q37" s="42"/>
      <c r="R37" s="42"/>
      <c r="S37" s="42"/>
      <c r="T37" s="42"/>
    </row>
    <row r="38" spans="1:20" s="9" customFormat="1" ht="21.95" customHeight="1" x14ac:dyDescent="0.25">
      <c r="A38" s="96" t="s">
        <v>16</v>
      </c>
      <c r="B38" s="23" t="s">
        <v>17</v>
      </c>
      <c r="C38" s="38">
        <f>C7+C12+C18+C23+C37</f>
        <v>143</v>
      </c>
      <c r="D38" s="2"/>
      <c r="E38" s="2"/>
      <c r="F38" s="7"/>
      <c r="G38" s="7"/>
      <c r="H38" s="2"/>
      <c r="I38" s="2"/>
      <c r="J38" s="16"/>
      <c r="K38" s="16"/>
      <c r="L38" s="44"/>
      <c r="M38" s="44"/>
      <c r="N38" s="44"/>
      <c r="O38" s="44"/>
      <c r="P38" s="44"/>
      <c r="Q38" s="44"/>
      <c r="R38" s="44"/>
      <c r="S38" s="44"/>
      <c r="T38" s="44"/>
    </row>
    <row r="39" spans="1:20" s="12" customFormat="1" x14ac:dyDescent="0.25">
      <c r="A39" s="97"/>
      <c r="B39" s="24" t="s">
        <v>72</v>
      </c>
      <c r="C39" s="38">
        <f>J7+J12+J18+J23+J25</f>
        <v>29.950000000000003</v>
      </c>
      <c r="D39" s="88"/>
      <c r="E39" s="88"/>
      <c r="F39" s="7"/>
      <c r="G39" s="7"/>
      <c r="H39" s="2"/>
      <c r="I39" s="2"/>
      <c r="J39" s="16"/>
      <c r="K39" s="16"/>
      <c r="L39" s="44"/>
      <c r="M39" s="44"/>
      <c r="N39" s="44"/>
      <c r="O39" s="44"/>
      <c r="P39" s="44"/>
      <c r="Q39" s="44"/>
      <c r="R39" s="44"/>
      <c r="S39" s="44"/>
      <c r="T39" s="44"/>
    </row>
    <row r="40" spans="1:20" s="12" customFormat="1" ht="22.15" customHeight="1" x14ac:dyDescent="0.25">
      <c r="A40" s="97"/>
      <c r="B40" s="24" t="s">
        <v>19</v>
      </c>
      <c r="C40" s="38">
        <v>99</v>
      </c>
      <c r="D40" s="2"/>
      <c r="E40" s="2"/>
      <c r="F40" s="7"/>
      <c r="G40" s="7"/>
      <c r="H40" s="2"/>
      <c r="I40" s="2"/>
      <c r="J40" s="16"/>
      <c r="K40" s="16"/>
      <c r="L40" s="44"/>
      <c r="M40" s="44"/>
      <c r="N40" s="44"/>
      <c r="O40" s="44"/>
      <c r="P40" s="44"/>
      <c r="Q40" s="44"/>
      <c r="R40" s="44"/>
      <c r="S40" s="44"/>
      <c r="T40" s="44"/>
    </row>
    <row r="41" spans="1:20" s="12" customFormat="1" ht="22.15" customHeight="1" x14ac:dyDescent="0.25">
      <c r="A41" s="98"/>
      <c r="B41" s="24" t="s">
        <v>16</v>
      </c>
      <c r="C41" s="38">
        <f>C38+C40</f>
        <v>242</v>
      </c>
      <c r="D41" s="2"/>
      <c r="E41" s="2"/>
      <c r="F41" s="7"/>
      <c r="G41" s="7"/>
      <c r="H41" s="2"/>
      <c r="I41" s="2"/>
      <c r="J41" s="16"/>
      <c r="K41" s="16"/>
      <c r="L41" s="44"/>
      <c r="M41" s="44"/>
      <c r="N41" s="44"/>
      <c r="O41" s="44"/>
      <c r="P41" s="44"/>
      <c r="Q41" s="44"/>
      <c r="R41" s="44"/>
      <c r="S41" s="44"/>
      <c r="T41" s="44"/>
    </row>
    <row r="43" spans="1:20" ht="19.899999999999999" customHeight="1" x14ac:dyDescent="0.25"/>
  </sheetData>
  <mergeCells count="7">
    <mergeCell ref="O1:P1"/>
    <mergeCell ref="Q1:R1"/>
    <mergeCell ref="A38:A41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108" t="s">
        <v>38</v>
      </c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 t="s">
        <v>11</v>
      </c>
      <c r="O1" s="105" t="s">
        <v>40</v>
      </c>
    </row>
    <row r="2" spans="1:16" s="63" customFormat="1" ht="12.75" x14ac:dyDescent="0.2">
      <c r="A2" s="10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105"/>
      <c r="O2" s="105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107" t="s">
        <v>38</v>
      </c>
      <c r="B19" s="107" t="s">
        <v>42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3" s="63" customFormat="1" ht="12.75" x14ac:dyDescent="0.2">
      <c r="A20" s="10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2025-02-03T13:49:54Z</dcterms:modified>
</cp:coreProperties>
</file>